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secturgovdo-my.sharepoint.com/personal/f_eusebio_mitur_gob_do/Documents/Escritorio/tractor agricola/A cargar/LPN-0002/"/>
    </mc:Choice>
  </mc:AlternateContent>
  <xr:revisionPtr revIDLastSave="0" documentId="8_{75B3EC31-D476-473A-87E0-52C12A9F69F3}" xr6:coauthVersionLast="47" xr6:coauthVersionMax="47" xr10:uidLastSave="{00000000-0000-0000-0000-000000000000}"/>
  <bookViews>
    <workbookView xWindow="-108" yWindow="-108" windowWidth="23256" windowHeight="12576" tabRatio="924" xr2:uid="{00000000-000D-0000-FFFF-FFFF00000000}"/>
  </bookViews>
  <sheets>
    <sheet name="LISTADO DE PARTIDAS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localSheetId="0" hidden="1">'LISTADO DE PARTIDAS'!$A$9:$K$953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'[25]M.O.'!$C$12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DE PARTIDAS'!$A$1:$G$977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DE PARTIDAS'!$1:$9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DE PARTIDAS'!$A$1:$G$977</definedName>
    <definedName name="Z_433CD32B_6ED4_49CC_BAF2_96C8761B8B2B_.wvu.PrintTitles" localSheetId="0" hidden="1">'LISTADO DE PARTIDAS'!$5:$5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91029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1" i="40" l="1"/>
  <c r="F510" i="40"/>
  <c r="F509" i="40"/>
  <c r="F390" i="40"/>
  <c r="F389" i="40"/>
  <c r="F388" i="40"/>
  <c r="F387" i="40"/>
  <c r="F386" i="40"/>
  <c r="F366" i="40"/>
  <c r="F365" i="40"/>
  <c r="F364" i="40"/>
  <c r="F363" i="40"/>
  <c r="F362" i="40"/>
  <c r="F341" i="40"/>
  <c r="F340" i="40"/>
  <c r="F339" i="40"/>
  <c r="F338" i="40"/>
  <c r="F337" i="40"/>
  <c r="F317" i="40"/>
  <c r="F316" i="40"/>
  <c r="F315" i="40"/>
  <c r="F314" i="40"/>
  <c r="F313" i="40"/>
  <c r="F292" i="40"/>
  <c r="F291" i="40"/>
  <c r="F290" i="40"/>
  <c r="F289" i="40"/>
  <c r="F288" i="40"/>
  <c r="F268" i="40"/>
  <c r="F267" i="40"/>
  <c r="F266" i="40"/>
  <c r="F265" i="40"/>
  <c r="F264" i="40"/>
  <c r="F251" i="40"/>
  <c r="F250" i="40"/>
  <c r="F249" i="40"/>
  <c r="F248" i="40"/>
  <c r="F247" i="40"/>
  <c r="F226" i="40"/>
  <c r="F225" i="40"/>
  <c r="F224" i="40"/>
  <c r="F223" i="40"/>
  <c r="F222" i="40"/>
  <c r="F198" i="40"/>
  <c r="F197" i="40"/>
  <c r="F196" i="40"/>
  <c r="F195" i="40"/>
  <c r="F194" i="40"/>
  <c r="F193" i="40"/>
  <c r="F192" i="40"/>
  <c r="F191" i="40"/>
  <c r="F190" i="40"/>
  <c r="F189" i="40"/>
  <c r="F188" i="40"/>
  <c r="F187" i="40"/>
  <c r="F186" i="40"/>
  <c r="F185" i="40"/>
  <c r="F184" i="40"/>
  <c r="F183" i="40"/>
  <c r="F182" i="40"/>
  <c r="F181" i="40"/>
  <c r="F180" i="40"/>
  <c r="F179" i="40"/>
  <c r="F178" i="40"/>
  <c r="F177" i="40"/>
  <c r="F176" i="40"/>
  <c r="F175" i="40"/>
  <c r="F174" i="40"/>
  <c r="F171" i="40"/>
  <c r="F170" i="40"/>
  <c r="F169" i="40"/>
  <c r="F168" i="40"/>
  <c r="F167" i="40"/>
  <c r="F166" i="40"/>
  <c r="F165" i="40"/>
  <c r="F164" i="40"/>
  <c r="F161" i="40"/>
  <c r="F160" i="40"/>
  <c r="F159" i="40"/>
  <c r="F158" i="40"/>
  <c r="F157" i="40"/>
  <c r="F156" i="40"/>
  <c r="F155" i="40"/>
  <c r="F154" i="40"/>
  <c r="F144" i="40"/>
  <c r="F143" i="40"/>
  <c r="F141" i="40"/>
  <c r="F140" i="40"/>
  <c r="F135" i="40"/>
  <c r="F134" i="40"/>
  <c r="F133" i="40"/>
  <c r="F130" i="40"/>
  <c r="F129" i="40"/>
  <c r="F128" i="40"/>
  <c r="F127" i="40"/>
  <c r="F126" i="40"/>
  <c r="F125" i="40"/>
  <c r="F124" i="40"/>
  <c r="F123" i="40"/>
  <c r="F120" i="40"/>
  <c r="F119" i="40"/>
  <c r="F118" i="40"/>
  <c r="F117" i="40"/>
  <c r="F116" i="40"/>
  <c r="F115" i="40"/>
  <c r="F114" i="40"/>
  <c r="F113" i="40"/>
  <c r="F110" i="40"/>
  <c r="F109" i="40"/>
  <c r="F108" i="40"/>
  <c r="F107" i="40"/>
  <c r="F106" i="40"/>
  <c r="F105" i="40"/>
  <c r="F104" i="40"/>
  <c r="F103" i="40"/>
  <c r="F95" i="40"/>
  <c r="F94" i="40"/>
  <c r="F91" i="40"/>
  <c r="F90" i="40"/>
  <c r="F89" i="40"/>
  <c r="F88" i="40"/>
  <c r="F87" i="40"/>
  <c r="F86" i="40"/>
  <c r="F83" i="40"/>
  <c r="F82" i="40"/>
  <c r="F57" i="40"/>
  <c r="F56" i="40"/>
  <c r="F55" i="40"/>
  <c r="F54" i="40"/>
  <c r="F35" i="40"/>
  <c r="F34" i="40"/>
  <c r="F33" i="40"/>
  <c r="F32" i="40"/>
  <c r="F457" i="40"/>
  <c r="F393" i="40"/>
  <c r="F329" i="40"/>
  <c r="F63" i="40"/>
  <c r="F39" i="40"/>
  <c r="F61" i="40"/>
  <c r="F74" i="40"/>
  <c r="F98" i="40"/>
  <c r="G99" i="40" s="1"/>
  <c r="F151" i="40"/>
  <c r="F207" i="40"/>
  <c r="F208" i="40"/>
  <c r="F231" i="40"/>
  <c r="F236" i="40"/>
  <c r="F242" i="40"/>
  <c r="G243" i="40" s="1"/>
  <c r="F254" i="40"/>
  <c r="F255" i="40"/>
  <c r="F272" i="40"/>
  <c r="F278" i="40"/>
  <c r="F279" i="40"/>
  <c r="F283" i="40"/>
  <c r="G284" i="40" s="1"/>
  <c r="F295" i="40"/>
  <c r="F296" i="40"/>
  <c r="F300" i="40"/>
  <c r="F301" i="40"/>
  <c r="F303" i="40"/>
  <c r="F324" i="40"/>
  <c r="F327" i="40"/>
  <c r="F328" i="40"/>
  <c r="F346" i="40"/>
  <c r="F351" i="40"/>
  <c r="F373" i="40"/>
  <c r="F374" i="40"/>
  <c r="F375" i="40"/>
  <c r="F397" i="40"/>
  <c r="F399" i="40"/>
  <c r="F400" i="40"/>
  <c r="F402" i="40"/>
  <c r="F410" i="40"/>
  <c r="G411" i="40" s="1"/>
  <c r="F415" i="40"/>
  <c r="F423" i="40"/>
  <c r="F437" i="40"/>
  <c r="F443" i="40"/>
  <c r="F455" i="40"/>
  <c r="F461" i="40"/>
  <c r="F474" i="40"/>
  <c r="F483" i="40"/>
  <c r="F484" i="40"/>
  <c r="F492" i="40"/>
  <c r="G493" i="40" s="1"/>
  <c r="F495" i="40"/>
  <c r="F502" i="40"/>
  <c r="F503" i="40"/>
  <c r="F519" i="40"/>
  <c r="F525" i="40"/>
  <c r="F528" i="40"/>
  <c r="G529" i="40" s="1"/>
  <c r="F538" i="40"/>
  <c r="F539" i="40"/>
  <c r="F543" i="40"/>
  <c r="F547" i="40"/>
  <c r="F559" i="40"/>
  <c r="F565" i="40"/>
  <c r="F591" i="40"/>
  <c r="F592" i="40"/>
  <c r="F602" i="40"/>
  <c r="F603" i="40"/>
  <c r="F623" i="40"/>
  <c r="F629" i="40"/>
  <c r="F630" i="40"/>
  <c r="F638" i="40"/>
  <c r="F639" i="40"/>
  <c r="F648" i="40"/>
  <c r="G649" i="40" s="1"/>
  <c r="F666" i="40"/>
  <c r="F667" i="40"/>
  <c r="F676" i="40"/>
  <c r="F703" i="40"/>
  <c r="F718" i="40"/>
  <c r="F719" i="40"/>
  <c r="F727" i="40"/>
  <c r="G728" i="40" s="1"/>
  <c r="F750" i="40"/>
  <c r="F751" i="40"/>
  <c r="F755" i="40"/>
  <c r="F759" i="40"/>
  <c r="F774" i="40"/>
  <c r="F775" i="40"/>
  <c r="F776" i="40"/>
  <c r="F783" i="40"/>
  <c r="F791" i="40"/>
  <c r="F795" i="40"/>
  <c r="F802" i="40"/>
  <c r="F814" i="40"/>
  <c r="F815" i="40"/>
  <c r="F823" i="40"/>
  <c r="F831" i="40"/>
  <c r="F833" i="40"/>
  <c r="F841" i="40"/>
  <c r="F843" i="40"/>
  <c r="F857" i="40"/>
  <c r="F862" i="40"/>
  <c r="F863" i="40"/>
  <c r="F867" i="40"/>
  <c r="F870" i="40"/>
  <c r="F871" i="40"/>
  <c r="F873" i="40"/>
  <c r="F874" i="40"/>
  <c r="F875" i="40"/>
  <c r="F876" i="40"/>
  <c r="F878" i="40"/>
  <c r="F879" i="40"/>
  <c r="F883" i="40"/>
  <c r="F885" i="40"/>
  <c r="F886" i="40"/>
  <c r="F887" i="40"/>
  <c r="F897" i="40"/>
  <c r="F907" i="40"/>
  <c r="F910" i="40"/>
  <c r="F911" i="40"/>
  <c r="F912" i="40"/>
  <c r="F913" i="40"/>
  <c r="F914" i="40"/>
  <c r="F915" i="40"/>
  <c r="F916" i="40"/>
  <c r="F917" i="40"/>
  <c r="F918" i="40"/>
  <c r="F923" i="40"/>
  <c r="F927" i="40"/>
  <c r="G928" i="40" s="1"/>
  <c r="F936" i="40"/>
  <c r="G937" i="40" s="1"/>
  <c r="A959" i="40"/>
  <c r="A960" i="40" s="1"/>
  <c r="A961" i="40" s="1"/>
  <c r="A962" i="40" s="1"/>
  <c r="A963" i="40" s="1"/>
  <c r="A964" i="40" s="1"/>
  <c r="A965" i="40" s="1"/>
  <c r="A966" i="40" s="1"/>
  <c r="A967" i="40" s="1"/>
  <c r="A968" i="40" s="1"/>
  <c r="A969" i="40" s="1"/>
  <c r="A970" i="40" s="1"/>
  <c r="A971" i="40" s="1"/>
  <c r="F952" i="40"/>
  <c r="F951" i="40"/>
  <c r="F950" i="40"/>
  <c r="F933" i="40"/>
  <c r="G934" i="40" s="1"/>
  <c r="F930" i="40"/>
  <c r="G931" i="40" s="1"/>
  <c r="F924" i="40"/>
  <c r="F922" i="40"/>
  <c r="F901" i="40"/>
  <c r="F898" i="40"/>
  <c r="F893" i="40"/>
  <c r="F884" i="40"/>
  <c r="F882" i="40"/>
  <c r="F881" i="40"/>
  <c r="F880" i="40"/>
  <c r="F877" i="40"/>
  <c r="F872" i="40"/>
  <c r="F869" i="40"/>
  <c r="F868" i="40"/>
  <c r="F866" i="40"/>
  <c r="F865" i="40"/>
  <c r="F864" i="40"/>
  <c r="F861" i="40"/>
  <c r="F858" i="40"/>
  <c r="F842" i="40"/>
  <c r="F837" i="40"/>
  <c r="F832" i="40"/>
  <c r="F828" i="40"/>
  <c r="F826" i="40"/>
  <c r="F821" i="40"/>
  <c r="F820" i="40"/>
  <c r="F816" i="40"/>
  <c r="F813" i="40"/>
  <c r="F812" i="40"/>
  <c r="F809" i="40"/>
  <c r="G810" i="40" s="1"/>
  <c r="F801" i="40"/>
  <c r="F800" i="40"/>
  <c r="F796" i="40"/>
  <c r="F792" i="40"/>
  <c r="F781" i="40"/>
  <c r="F780" i="40"/>
  <c r="F773" i="40"/>
  <c r="F772" i="40"/>
  <c r="F769" i="40"/>
  <c r="G770" i="40" s="1"/>
  <c r="F761" i="40"/>
  <c r="F749" i="40"/>
  <c r="F741" i="40"/>
  <c r="F738" i="40"/>
  <c r="F733" i="40"/>
  <c r="F732" i="40"/>
  <c r="F731" i="40"/>
  <c r="F730" i="40"/>
  <c r="F717" i="40"/>
  <c r="F713" i="40"/>
  <c r="F704" i="40"/>
  <c r="F709" i="40"/>
  <c r="F698" i="40"/>
  <c r="F697" i="40"/>
  <c r="F692" i="40"/>
  <c r="F690" i="40"/>
  <c r="F689" i="40"/>
  <c r="F686" i="40"/>
  <c r="G687" i="40" s="1"/>
  <c r="F678" i="40"/>
  <c r="F677" i="40"/>
  <c r="F672" i="40"/>
  <c r="F668" i="40"/>
  <c r="F661" i="40"/>
  <c r="F658" i="40"/>
  <c r="F652" i="40"/>
  <c r="F651" i="40"/>
  <c r="F640" i="40"/>
  <c r="F634" i="40"/>
  <c r="F628" i="40"/>
  <c r="F614" i="40"/>
  <c r="F613" i="40"/>
  <c r="F610" i="40"/>
  <c r="G611" i="40" s="1"/>
  <c r="F601" i="40"/>
  <c r="F597" i="40"/>
  <c r="F593" i="40"/>
  <c r="F587" i="40"/>
  <c r="F577" i="40"/>
  <c r="F576" i="40"/>
  <c r="F573" i="40"/>
  <c r="G574" i="40" s="1"/>
  <c r="F564" i="40"/>
  <c r="F563" i="40"/>
  <c r="F555" i="40"/>
  <c r="G556" i="40" s="1"/>
  <c r="F550" i="40"/>
  <c r="F544" i="40"/>
  <c r="F537" i="40"/>
  <c r="F536" i="40"/>
  <c r="F533" i="40"/>
  <c r="G534" i="40" s="1"/>
  <c r="F524" i="40"/>
  <c r="F523" i="40"/>
  <c r="F515" i="40"/>
  <c r="F514" i="40"/>
  <c r="F506" i="40"/>
  <c r="F498" i="40"/>
  <c r="F496" i="40"/>
  <c r="F482" i="40"/>
  <c r="F479" i="40"/>
  <c r="F478" i="40"/>
  <c r="F477" i="40"/>
  <c r="F473" i="40"/>
  <c r="F470" i="40"/>
  <c r="F468" i="40"/>
  <c r="F462" i="40"/>
  <c r="F454" i="40"/>
  <c r="F451" i="40"/>
  <c r="G452" i="40" s="1"/>
  <c r="F442" i="40"/>
  <c r="F441" i="40"/>
  <c r="F433" i="40"/>
  <c r="F432" i="40"/>
  <c r="F427" i="40"/>
  <c r="F421" i="40"/>
  <c r="F416" i="40"/>
  <c r="F417" i="40"/>
  <c r="F414" i="40"/>
  <c r="F413" i="40"/>
  <c r="F405" i="40"/>
  <c r="G406" i="40" s="1"/>
  <c r="F401" i="40"/>
  <c r="F398" i="40"/>
  <c r="F381" i="40"/>
  <c r="G382" i="40" s="1"/>
  <c r="F378" i="40"/>
  <c r="F377" i="40"/>
  <c r="F376" i="40"/>
  <c r="F370" i="40"/>
  <c r="F369" i="40"/>
  <c r="F357" i="40"/>
  <c r="G358" i="40" s="1"/>
  <c r="F354" i="40"/>
  <c r="F353" i="40"/>
  <c r="F352" i="40"/>
  <c r="F350" i="40"/>
  <c r="F349" i="40"/>
  <c r="F345" i="40"/>
  <c r="F344" i="40"/>
  <c r="F332" i="40"/>
  <c r="G333" i="40" s="1"/>
  <c r="F326" i="40"/>
  <c r="F325" i="40"/>
  <c r="F321" i="40"/>
  <c r="F305" i="40"/>
  <c r="F304" i="40"/>
  <c r="F302" i="40"/>
  <c r="F297" i="40"/>
  <c r="F280" i="40"/>
  <c r="F277" i="40"/>
  <c r="F276" i="40"/>
  <c r="F275" i="40"/>
  <c r="F259" i="40"/>
  <c r="G260" i="40" s="1"/>
  <c r="F256" i="40"/>
  <c r="F239" i="40"/>
  <c r="F238" i="40"/>
  <c r="F237" i="40"/>
  <c r="F235" i="40"/>
  <c r="F234" i="40"/>
  <c r="F230" i="40"/>
  <c r="F229" i="40"/>
  <c r="F217" i="40"/>
  <c r="G218" i="40" s="1"/>
  <c r="F214" i="40"/>
  <c r="F213" i="40"/>
  <c r="F212" i="40"/>
  <c r="F211" i="40"/>
  <c r="F210" i="40"/>
  <c r="F209" i="40"/>
  <c r="F206" i="40"/>
  <c r="F203" i="40"/>
  <c r="F202" i="40"/>
  <c r="F150" i="40"/>
  <c r="F148" i="40"/>
  <c r="F147" i="40"/>
  <c r="F142" i="40"/>
  <c r="F73" i="40"/>
  <c r="F72" i="40"/>
  <c r="F70" i="40"/>
  <c r="F69" i="40"/>
  <c r="F66" i="40"/>
  <c r="F64" i="40"/>
  <c r="F62" i="40"/>
  <c r="F58" i="40"/>
  <c r="F53" i="40"/>
  <c r="F50" i="40"/>
  <c r="F49" i="40"/>
  <c r="F45" i="40"/>
  <c r="F44" i="40"/>
  <c r="F43" i="40"/>
  <c r="F42" i="40"/>
  <c r="F25" i="40"/>
  <c r="F24" i="40"/>
  <c r="F21" i="40"/>
  <c r="F20" i="40"/>
  <c r="A20" i="40"/>
  <c r="A21" i="40" s="1"/>
  <c r="A23" i="40" s="1"/>
  <c r="A24" i="40" s="1"/>
  <c r="A25" i="40" s="1"/>
  <c r="A26" i="40" s="1"/>
  <c r="A27" i="40" s="1"/>
  <c r="A28" i="40" s="1"/>
  <c r="A29" i="40" s="1"/>
  <c r="A31" i="40" s="1"/>
  <c r="A32" i="40" s="1"/>
  <c r="A33" i="40" s="1"/>
  <c r="A34" i="40" s="1"/>
  <c r="A35" i="40" s="1"/>
  <c r="A37" i="40" s="1"/>
  <c r="A38" i="40" s="1"/>
  <c r="A39" i="40" s="1"/>
  <c r="A41" i="40" s="1"/>
  <c r="A42" i="40" s="1"/>
  <c r="A43" i="40" s="1"/>
  <c r="A44" i="40" s="1"/>
  <c r="A45" i="40" s="1"/>
  <c r="A47" i="40" s="1"/>
  <c r="A48" i="40" s="1"/>
  <c r="A49" i="40" s="1"/>
  <c r="A50" i="40" s="1"/>
  <c r="A52" i="40" s="1"/>
  <c r="A53" i="40" s="1"/>
  <c r="A54" i="40" s="1"/>
  <c r="A55" i="40" s="1"/>
  <c r="A56" i="40" s="1"/>
  <c r="A57" i="40" s="1"/>
  <c r="A58" i="40" s="1"/>
  <c r="A60" i="40" s="1"/>
  <c r="A61" i="40" s="1"/>
  <c r="A62" i="40" s="1"/>
  <c r="A63" i="40" s="1"/>
  <c r="A64" i="40" s="1"/>
  <c r="A65" i="40" s="1"/>
  <c r="A66" i="40" s="1"/>
  <c r="A68" i="40" s="1"/>
  <c r="A69" i="40" s="1"/>
  <c r="A70" i="40" s="1"/>
  <c r="A71" i="40" s="1"/>
  <c r="A72" i="40" s="1"/>
  <c r="A73" i="40" s="1"/>
  <c r="A74" i="40" s="1"/>
  <c r="A76" i="40" s="1"/>
  <c r="A77" i="40" s="1"/>
  <c r="A81" i="40" s="1"/>
  <c r="A82" i="40" s="1"/>
  <c r="A83" i="40" s="1"/>
  <c r="A85" i="40" s="1"/>
  <c r="A86" i="40" s="1"/>
  <c r="A87" i="40" s="1"/>
  <c r="A88" i="40" s="1"/>
  <c r="A89" i="40" s="1"/>
  <c r="A90" i="40" s="1"/>
  <c r="A91" i="40" s="1"/>
  <c r="A93" i="40" s="1"/>
  <c r="A94" i="40" s="1"/>
  <c r="A95" i="40" s="1"/>
  <c r="A97" i="40" s="1"/>
  <c r="A98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2" i="40" s="1"/>
  <c r="A113" i="40" s="1"/>
  <c r="A114" i="40" s="1"/>
  <c r="A115" i="40" s="1"/>
  <c r="A116" i="40" s="1"/>
  <c r="A117" i="40" s="1"/>
  <c r="A118" i="40" s="1"/>
  <c r="A119" i="40" s="1"/>
  <c r="A120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2" i="40" s="1"/>
  <c r="A133" i="40" s="1"/>
  <c r="A134" i="40" s="1"/>
  <c r="A135" i="40" s="1"/>
  <c r="A139" i="40" s="1"/>
  <c r="A140" i="40" s="1"/>
  <c r="A141" i="40" s="1"/>
  <c r="A142" i="40" s="1"/>
  <c r="A143" i="40" s="1"/>
  <c r="A144" i="40" s="1"/>
  <c r="A146" i="40" s="1"/>
  <c r="A147" i="40" s="1"/>
  <c r="A148" i="40" s="1"/>
  <c r="A149" i="40" s="1"/>
  <c r="A150" i="40" s="1"/>
  <c r="A151" i="40" s="1"/>
  <c r="A153" i="40" s="1"/>
  <c r="A154" i="40" s="1"/>
  <c r="A155" i="40" s="1"/>
  <c r="A156" i="40" s="1"/>
  <c r="A157" i="40" s="1"/>
  <c r="A158" i="40" s="1"/>
  <c r="A159" i="40" s="1"/>
  <c r="A160" i="40" s="1"/>
  <c r="A161" i="40" s="1"/>
  <c r="A163" i="40" s="1"/>
  <c r="A164" i="40" s="1"/>
  <c r="A165" i="40" s="1"/>
  <c r="A166" i="40" s="1"/>
  <c r="A167" i="40" s="1"/>
  <c r="A168" i="40" s="1"/>
  <c r="A169" i="40" s="1"/>
  <c r="F15" i="40"/>
  <c r="F14" i="40"/>
  <c r="F13" i="40"/>
  <c r="F12" i="40"/>
  <c r="A12" i="40"/>
  <c r="A13" i="40" s="1"/>
  <c r="A14" i="40" s="1"/>
  <c r="A15" i="40" s="1"/>
  <c r="F65" i="40" l="1"/>
  <c r="F201" i="40"/>
  <c r="G204" i="40" s="1"/>
  <c r="G925" i="40"/>
  <c r="G844" i="40"/>
  <c r="G257" i="40"/>
  <c r="G434" i="40"/>
  <c r="G641" i="40"/>
  <c r="F633" i="40"/>
  <c r="F558" i="40"/>
  <c r="G96" i="40"/>
  <c r="G199" i="40"/>
  <c r="G232" i="40"/>
  <c r="F560" i="40"/>
  <c r="F568" i="40"/>
  <c r="G569" i="40" s="1"/>
  <c r="F606" i="40"/>
  <c r="G607" i="40" s="1"/>
  <c r="F671" i="40"/>
  <c r="F786" i="40"/>
  <c r="G391" i="40"/>
  <c r="F624" i="40"/>
  <c r="G379" i="40"/>
  <c r="G480" i="40"/>
  <c r="F787" i="40"/>
  <c r="F779" i="40"/>
  <c r="G793" i="40"/>
  <c r="F586" i="40"/>
  <c r="G604" i="40"/>
  <c r="G720" i="40"/>
  <c r="F71" i="40"/>
  <c r="G75" i="40" s="1"/>
  <c r="G145" i="40"/>
  <c r="G281" i="40"/>
  <c r="F463" i="40"/>
  <c r="F520" i="40"/>
  <c r="F552" i="40"/>
  <c r="F596" i="40"/>
  <c r="F620" i="40"/>
  <c r="F581" i="40"/>
  <c r="F705" i="40"/>
  <c r="G706" i="40" s="1"/>
  <c r="F712" i="40"/>
  <c r="G36" i="40"/>
  <c r="F308" i="40"/>
  <c r="G309" i="40" s="1"/>
  <c r="G367" i="40"/>
  <c r="F540" i="40"/>
  <c r="G541" i="40" s="1"/>
  <c r="G615" i="40"/>
  <c r="F822" i="40"/>
  <c r="G342" i="40"/>
  <c r="F714" i="40"/>
  <c r="G46" i="40"/>
  <c r="F464" i="40"/>
  <c r="F465" i="40"/>
  <c r="G475" i="40"/>
  <c r="G578" i="40"/>
  <c r="F583" i="40"/>
  <c r="G653" i="40"/>
  <c r="G679" i="40"/>
  <c r="F722" i="40"/>
  <c r="G723" i="40" s="1"/>
  <c r="G355" i="40"/>
  <c r="G566" i="40"/>
  <c r="G298" i="40"/>
  <c r="F429" i="40"/>
  <c r="F436" i="40"/>
  <c r="G485" i="40"/>
  <c r="G512" i="40"/>
  <c r="F518" i="40"/>
  <c r="F662" i="40"/>
  <c r="F744" i="40"/>
  <c r="G803" i="40"/>
  <c r="A171" i="40"/>
  <c r="A173" i="40" s="1"/>
  <c r="A174" i="40" s="1"/>
  <c r="A175" i="40" s="1"/>
  <c r="A176" i="40" s="1"/>
  <c r="A177" i="40" s="1"/>
  <c r="A178" i="40" s="1"/>
  <c r="A179" i="40" s="1"/>
  <c r="A180" i="40" s="1"/>
  <c r="A181" i="40" s="1"/>
  <c r="A182" i="40" s="1"/>
  <c r="A183" i="40" s="1"/>
  <c r="A184" i="40" s="1"/>
  <c r="A185" i="40" s="1"/>
  <c r="A186" i="40" s="1"/>
  <c r="A187" i="40" s="1"/>
  <c r="A188" i="40" s="1"/>
  <c r="A189" i="40" s="1"/>
  <c r="A190" i="40" s="1"/>
  <c r="A191" i="40" s="1"/>
  <c r="A192" i="40" s="1"/>
  <c r="A193" i="40" s="1"/>
  <c r="A194" i="40" s="1"/>
  <c r="A195" i="40" s="1"/>
  <c r="A196" i="40" s="1"/>
  <c r="A197" i="40" s="1"/>
  <c r="A198" i="40" s="1"/>
  <c r="A200" i="40" s="1"/>
  <c r="A201" i="40" s="1"/>
  <c r="A202" i="40" s="1"/>
  <c r="A203" i="40" s="1"/>
  <c r="A205" i="40" s="1"/>
  <c r="A206" i="40" s="1"/>
  <c r="A207" i="40" s="1"/>
  <c r="A208" i="40" s="1"/>
  <c r="A209" i="40" s="1"/>
  <c r="A210" i="40" s="1"/>
  <c r="A211" i="40" s="1"/>
  <c r="A212" i="40" s="1"/>
  <c r="A213" i="40" s="1"/>
  <c r="A214" i="40" s="1"/>
  <c r="A216" i="40" s="1"/>
  <c r="A217" i="40" s="1"/>
  <c r="A221" i="40" s="1"/>
  <c r="A222" i="40" s="1"/>
  <c r="A223" i="40" s="1"/>
  <c r="A224" i="40" s="1"/>
  <c r="A225" i="40" s="1"/>
  <c r="A226" i="40" s="1"/>
  <c r="A228" i="40" s="1"/>
  <c r="A229" i="40" s="1"/>
  <c r="A230" i="40" s="1"/>
  <c r="A231" i="40" s="1"/>
  <c r="A233" i="40" s="1"/>
  <c r="A234" i="40" s="1"/>
  <c r="A235" i="40" s="1"/>
  <c r="A236" i="40" s="1"/>
  <c r="A237" i="40" s="1"/>
  <c r="A238" i="40" s="1"/>
  <c r="A239" i="40" s="1"/>
  <c r="A241" i="40" s="1"/>
  <c r="A242" i="40" s="1"/>
  <c r="A246" i="40" s="1"/>
  <c r="A247" i="40" s="1"/>
  <c r="A248" i="40" s="1"/>
  <c r="A249" i="40" s="1"/>
  <c r="A250" i="40" s="1"/>
  <c r="A251" i="40" s="1"/>
  <c r="A253" i="40" s="1"/>
  <c r="A254" i="40" s="1"/>
  <c r="A255" i="40" s="1"/>
  <c r="A256" i="40" s="1"/>
  <c r="A258" i="40" s="1"/>
  <c r="A259" i="40" s="1"/>
  <c r="A263" i="40" s="1"/>
  <c r="A264" i="40" s="1"/>
  <c r="A265" i="40" s="1"/>
  <c r="A266" i="40" s="1"/>
  <c r="A267" i="40" s="1"/>
  <c r="A268" i="40" s="1"/>
  <c r="A270" i="40" s="1"/>
  <c r="A271" i="40" s="1"/>
  <c r="A272" i="40" s="1"/>
  <c r="A274" i="40" s="1"/>
  <c r="A275" i="40" s="1"/>
  <c r="A276" i="40" s="1"/>
  <c r="A277" i="40" s="1"/>
  <c r="A170" i="40"/>
  <c r="G215" i="40"/>
  <c r="G16" i="40"/>
  <c r="G22" i="40"/>
  <c r="F77" i="40"/>
  <c r="G78" i="40" s="1"/>
  <c r="F38" i="40"/>
  <c r="G40" i="40" s="1"/>
  <c r="F497" i="40"/>
  <c r="F499" i="40"/>
  <c r="G403" i="40"/>
  <c r="F764" i="40"/>
  <c r="G765" i="40" s="1"/>
  <c r="F737" i="40"/>
  <c r="G67" i="40"/>
  <c r="G136" i="40"/>
  <c r="G59" i="40"/>
  <c r="F48" i="40"/>
  <c r="G51" i="40" s="1"/>
  <c r="F149" i="40"/>
  <c r="G152" i="40" s="1"/>
  <c r="F271" i="40"/>
  <c r="G273" i="40" s="1"/>
  <c r="F424" i="40"/>
  <c r="F693" i="40"/>
  <c r="F691" i="40"/>
  <c r="F320" i="40"/>
  <c r="G322" i="40" s="1"/>
  <c r="F394" i="40"/>
  <c r="G395" i="40" s="1"/>
  <c r="F469" i="40"/>
  <c r="G471" i="40" s="1"/>
  <c r="G526" i="40"/>
  <c r="F546" i="40"/>
  <c r="F545" i="40"/>
  <c r="F655" i="40"/>
  <c r="F681" i="40"/>
  <c r="G682" i="40" s="1"/>
  <c r="F903" i="40"/>
  <c r="F906" i="40"/>
  <c r="F902" i="40"/>
  <c r="G347" i="40"/>
  <c r="G371" i="40"/>
  <c r="F458" i="40"/>
  <c r="F456" i="40"/>
  <c r="G330" i="40"/>
  <c r="G418" i="40"/>
  <c r="G444" i="40"/>
  <c r="F505" i="40"/>
  <c r="F504" i="40"/>
  <c r="G516" i="40"/>
  <c r="G240" i="40"/>
  <c r="G306" i="40"/>
  <c r="F420" i="40"/>
  <c r="F446" i="40"/>
  <c r="G447" i="40" s="1"/>
  <c r="G594" i="40"/>
  <c r="G631" i="40"/>
  <c r="F643" i="40"/>
  <c r="G644" i="40" s="1"/>
  <c r="G752" i="40"/>
  <c r="F854" i="40"/>
  <c r="F851" i="40"/>
  <c r="F827" i="40"/>
  <c r="G829" i="40" s="1"/>
  <c r="F836" i="40"/>
  <c r="F422" i="40"/>
  <c r="F428" i="40"/>
  <c r="F487" i="40"/>
  <c r="G488" i="40" s="1"/>
  <c r="G669" i="40"/>
  <c r="F700" i="40"/>
  <c r="F708" i="40"/>
  <c r="G710" i="40" s="1"/>
  <c r="F740" i="40"/>
  <c r="F739" i="40"/>
  <c r="F853" i="40"/>
  <c r="G888" i="40"/>
  <c r="F438" i="40"/>
  <c r="F551" i="40"/>
  <c r="F760" i="40"/>
  <c r="G762" i="40" s="1"/>
  <c r="G834" i="40"/>
  <c r="F580" i="40"/>
  <c r="F617" i="40"/>
  <c r="F756" i="40"/>
  <c r="F746" i="40"/>
  <c r="F745" i="40"/>
  <c r="F754" i="40"/>
  <c r="G777" i="40"/>
  <c r="G817" i="40"/>
  <c r="F838" i="40"/>
  <c r="F582" i="40"/>
  <c r="F699" i="40"/>
  <c r="G919" i="40"/>
  <c r="F797" i="40"/>
  <c r="G798" i="40" s="1"/>
  <c r="F892" i="40"/>
  <c r="F894" i="40"/>
  <c r="F734" i="40"/>
  <c r="G735" i="40" s="1"/>
  <c r="F782" i="40"/>
  <c r="F588" i="40"/>
  <c r="F598" i="40"/>
  <c r="F625" i="40"/>
  <c r="G626" i="40" s="1"/>
  <c r="F635" i="40"/>
  <c r="F663" i="40"/>
  <c r="F673" i="40"/>
  <c r="F788" i="40"/>
  <c r="F805" i="40"/>
  <c r="G806" i="40" s="1"/>
  <c r="G599" i="40" l="1"/>
  <c r="G789" i="40"/>
  <c r="G674" i="40"/>
  <c r="G784" i="40"/>
  <c r="G430" i="40"/>
  <c r="G521" i="40"/>
  <c r="G553" i="40"/>
  <c r="G664" i="40"/>
  <c r="G636" i="40"/>
  <c r="G439" i="40"/>
  <c r="G589" i="40"/>
  <c r="G584" i="40"/>
  <c r="G252" i="40"/>
  <c r="G561" i="40"/>
  <c r="G694" i="40"/>
  <c r="G459" i="40"/>
  <c r="G548" i="40"/>
  <c r="G466" i="40"/>
  <c r="F696" i="40"/>
  <c r="G701" i="40" s="1"/>
  <c r="G747" i="40"/>
  <c r="G500" i="40"/>
  <c r="G162" i="40"/>
  <c r="G318" i="40"/>
  <c r="G715" i="40"/>
  <c r="G293" i="40"/>
  <c r="G172" i="40"/>
  <c r="G131" i="40"/>
  <c r="G757" i="40"/>
  <c r="G269" i="40"/>
  <c r="G507" i="40"/>
  <c r="G227" i="40"/>
  <c r="G425" i="40"/>
  <c r="A279" i="40"/>
  <c r="A278" i="40"/>
  <c r="A280" i="40" s="1"/>
  <c r="A282" i="40" s="1"/>
  <c r="A283" i="40" s="1"/>
  <c r="A287" i="40" s="1"/>
  <c r="A288" i="40" s="1"/>
  <c r="A289" i="40" s="1"/>
  <c r="A290" i="40" s="1"/>
  <c r="A291" i="40" s="1"/>
  <c r="A292" i="40" s="1"/>
  <c r="A294" i="40" s="1"/>
  <c r="A295" i="40" s="1"/>
  <c r="A296" i="40" s="1"/>
  <c r="A297" i="40" s="1"/>
  <c r="A299" i="40" s="1"/>
  <c r="A300" i="40" s="1"/>
  <c r="G839" i="40"/>
  <c r="G121" i="40"/>
  <c r="F846" i="40"/>
  <c r="G847" i="40" s="1"/>
  <c r="F819" i="40"/>
  <c r="G824" i="40" s="1"/>
  <c r="F619" i="40"/>
  <c r="F618" i="40"/>
  <c r="F852" i="40"/>
  <c r="F855" i="40"/>
  <c r="F657" i="40"/>
  <c r="F656" i="40"/>
  <c r="F28" i="40"/>
  <c r="F29" i="40"/>
  <c r="G84" i="40"/>
  <c r="G742" i="40"/>
  <c r="G621" i="40" l="1"/>
  <c r="F856" i="40"/>
  <c r="G859" i="40" s="1"/>
  <c r="G92" i="40"/>
  <c r="G659" i="40"/>
  <c r="G111" i="40"/>
  <c r="A302" i="40"/>
  <c r="A304" i="40" s="1"/>
  <c r="A301" i="40"/>
  <c r="A303" i="40" s="1"/>
  <c r="A305" i="40" s="1"/>
  <c r="A307" i="40" s="1"/>
  <c r="A308" i="40" s="1"/>
  <c r="A312" i="40" s="1"/>
  <c r="A313" i="40" s="1"/>
  <c r="A314" i="40" s="1"/>
  <c r="A315" i="40" s="1"/>
  <c r="A316" i="40" s="1"/>
  <c r="A317" i="40" s="1"/>
  <c r="A319" i="40" s="1"/>
  <c r="A320" i="40" s="1"/>
  <c r="A321" i="40" s="1"/>
  <c r="A323" i="40" s="1"/>
  <c r="A324" i="40" s="1"/>
  <c r="A325" i="40" s="1"/>
  <c r="A326" i="40" s="1"/>
  <c r="A327" i="40" s="1"/>
  <c r="A328" i="40" s="1"/>
  <c r="A329" i="40" s="1"/>
  <c r="A331" i="40" s="1"/>
  <c r="A332" i="40" s="1"/>
  <c r="A336" i="40" s="1"/>
  <c r="A337" i="40" s="1"/>
  <c r="A338" i="40" s="1"/>
  <c r="A339" i="40" s="1"/>
  <c r="A340" i="40" s="1"/>
  <c r="A341" i="40" s="1"/>
  <c r="A343" i="40" s="1"/>
  <c r="A344" i="40" s="1"/>
  <c r="A345" i="40" s="1"/>
  <c r="A346" i="40" s="1"/>
  <c r="A348" i="40" s="1"/>
  <c r="A349" i="40" s="1"/>
  <c r="F904" i="40"/>
  <c r="F905" i="40"/>
  <c r="F895" i="40"/>
  <c r="F896" i="40"/>
  <c r="F26" i="40"/>
  <c r="F27" i="40"/>
  <c r="G899" i="40" l="1"/>
  <c r="G30" i="40"/>
  <c r="G939" i="40" s="1"/>
  <c r="G908" i="40"/>
  <c r="A351" i="40"/>
  <c r="A353" i="40" s="1"/>
  <c r="A350" i="40"/>
  <c r="A352" i="40" s="1"/>
  <c r="A354" i="40" s="1"/>
  <c r="A356" i="40" s="1"/>
  <c r="A357" i="40" s="1"/>
  <c r="A361" i="40" s="1"/>
  <c r="A362" i="40" s="1"/>
  <c r="A363" i="40" s="1"/>
  <c r="A364" i="40" s="1"/>
  <c r="A365" i="40" s="1"/>
  <c r="A366" i="40" s="1"/>
  <c r="A368" i="40" s="1"/>
  <c r="A369" i="40" s="1"/>
  <c r="A370" i="40" s="1"/>
  <c r="A372" i="40" s="1"/>
  <c r="A373" i="40" s="1"/>
  <c r="F943" i="40" l="1"/>
  <c r="F942" i="40"/>
  <c r="F949" i="40"/>
  <c r="F941" i="40"/>
  <c r="F948" i="40"/>
  <c r="F946" i="40"/>
  <c r="F944" i="40"/>
  <c r="F945" i="40"/>
  <c r="A375" i="40"/>
  <c r="A377" i="40" s="1"/>
  <c r="A374" i="40"/>
  <c r="A376" i="40" s="1"/>
  <c r="A378" i="40" s="1"/>
  <c r="A380" i="40" s="1"/>
  <c r="A381" i="40" s="1"/>
  <c r="A385" i="40" s="1"/>
  <c r="A386" i="40" s="1"/>
  <c r="A387" i="40" s="1"/>
  <c r="A388" i="40" s="1"/>
  <c r="A389" i="40" s="1"/>
  <c r="A390" i="40" s="1"/>
  <c r="A392" i="40" s="1"/>
  <c r="A393" i="40" s="1"/>
  <c r="A394" i="40" s="1"/>
  <c r="A396" i="40" s="1"/>
  <c r="A397" i="40" s="1"/>
  <c r="F947" i="40" l="1"/>
  <c r="G953" i="40" s="1"/>
  <c r="G955" i="40" s="1"/>
  <c r="A399" i="40"/>
  <c r="A401" i="40" s="1"/>
  <c r="A398" i="40"/>
  <c r="A400" i="40" s="1"/>
  <c r="A402" i="40" s="1"/>
  <c r="A404" i="40" s="1"/>
  <c r="A405" i="40" s="1"/>
  <c r="A409" i="40" s="1"/>
  <c r="A410" i="40" s="1"/>
  <c r="A412" i="40" s="1"/>
  <c r="A413" i="40" s="1"/>
  <c r="A414" i="40" s="1"/>
  <c r="A415" i="40" s="1"/>
  <c r="A416" i="40" s="1"/>
  <c r="A417" i="40" s="1"/>
  <c r="A419" i="40" s="1"/>
  <c r="A420" i="40" s="1"/>
  <c r="A421" i="40" s="1"/>
  <c r="A422" i="40" s="1"/>
  <c r="A423" i="40" s="1"/>
  <c r="A424" i="40" s="1"/>
  <c r="A426" i="40" s="1"/>
  <c r="A427" i="40" s="1"/>
  <c r="A428" i="40" s="1"/>
  <c r="A429" i="40" s="1"/>
  <c r="A431" i="40" s="1"/>
  <c r="A432" i="40" s="1"/>
  <c r="A433" i="40" s="1"/>
  <c r="A435" i="40" s="1"/>
  <c r="A436" i="40" s="1"/>
  <c r="A437" i="40" s="1"/>
  <c r="A438" i="40" s="1"/>
  <c r="A440" i="40" s="1"/>
  <c r="A441" i="40" s="1"/>
  <c r="A442" i="40" s="1"/>
  <c r="A443" i="40" s="1"/>
  <c r="A445" i="40" s="1"/>
  <c r="A446" i="40" s="1"/>
  <c r="A450" i="40" s="1"/>
  <c r="A451" i="40" s="1"/>
  <c r="A453" i="40" s="1"/>
  <c r="A454" i="40" s="1"/>
  <c r="A455" i="40" s="1"/>
  <c r="A456" i="40" s="1"/>
  <c r="A457" i="40" s="1"/>
  <c r="A458" i="40" s="1"/>
  <c r="A460" i="40" s="1"/>
  <c r="A461" i="40" s="1"/>
  <c r="A462" i="40" s="1"/>
  <c r="A463" i="40" s="1"/>
  <c r="A464" i="40" s="1"/>
  <c r="A465" i="40" s="1"/>
  <c r="A467" i="40" s="1"/>
  <c r="A468" i="40" s="1"/>
  <c r="A469" i="40" s="1"/>
  <c r="A470" i="40" s="1"/>
  <c r="A472" i="40" s="1"/>
  <c r="A473" i="40" s="1"/>
  <c r="A474" i="40" s="1"/>
  <c r="A476" i="40" s="1"/>
  <c r="A477" i="40" s="1"/>
  <c r="A478" i="40" s="1"/>
  <c r="A479" i="40" s="1"/>
  <c r="A481" i="40" s="1"/>
  <c r="A482" i="40" s="1"/>
  <c r="A483" i="40" s="1"/>
  <c r="A484" i="40" s="1"/>
  <c r="A486" i="40" s="1"/>
  <c r="A487" i="40" s="1"/>
  <c r="A491" i="40" s="1"/>
  <c r="A492" i="40" s="1"/>
  <c r="A494" i="40" s="1"/>
  <c r="A495" i="40" s="1"/>
  <c r="A496" i="40" s="1"/>
  <c r="A497" i="40" s="1"/>
  <c r="A498" i="40" s="1"/>
  <c r="A499" i="40" s="1"/>
  <c r="A501" i="40" s="1"/>
  <c r="A502" i="40" s="1"/>
  <c r="A503" i="40" s="1"/>
  <c r="A504" i="40" s="1"/>
  <c r="A505" i="40" s="1"/>
  <c r="A506" i="40" s="1"/>
  <c r="A508" i="40" s="1"/>
  <c r="A509" i="40" s="1"/>
  <c r="A510" i="40" s="1"/>
  <c r="A511" i="40" s="1"/>
  <c r="A513" i="40" s="1"/>
  <c r="A514" i="40" s="1"/>
  <c r="A515" i="40" s="1"/>
  <c r="A517" i="40" s="1"/>
  <c r="A518" i="40" s="1"/>
  <c r="A519" i="40" s="1"/>
  <c r="A520" i="40" s="1"/>
  <c r="A522" i="40" s="1"/>
  <c r="A523" i="40" s="1"/>
  <c r="A524" i="40" s="1"/>
  <c r="A525" i="40" s="1"/>
  <c r="A527" i="40" s="1"/>
  <c r="A528" i="40" s="1"/>
  <c r="A532" i="40" s="1"/>
  <c r="A533" i="40" s="1"/>
  <c r="A535" i="40" s="1"/>
  <c r="A536" i="40" s="1"/>
  <c r="A537" i="40" s="1"/>
  <c r="A538" i="40" s="1"/>
  <c r="A539" i="40" s="1"/>
  <c r="A540" i="40" s="1"/>
  <c r="A542" i="40" s="1"/>
  <c r="A543" i="40" s="1"/>
  <c r="A544" i="40" s="1"/>
  <c r="A545" i="40" s="1"/>
  <c r="A546" i="40" s="1"/>
  <c r="A547" i="40" s="1"/>
  <c r="A549" i="40" s="1"/>
  <c r="A550" i="40" s="1"/>
  <c r="A551" i="40" s="1"/>
  <c r="A552" i="40" s="1"/>
  <c r="A554" i="40" s="1"/>
  <c r="A555" i="40" s="1"/>
  <c r="A557" i="40" s="1"/>
  <c r="A558" i="40" s="1"/>
  <c r="A559" i="40" s="1"/>
  <c r="A560" i="40" s="1"/>
  <c r="A562" i="40" s="1"/>
  <c r="A563" i="40" s="1"/>
  <c r="A564" i="40" s="1"/>
  <c r="A565" i="40" s="1"/>
  <c r="A567" i="40" s="1"/>
  <c r="A568" i="40" s="1"/>
  <c r="A572" i="40" s="1"/>
  <c r="A573" i="40" s="1"/>
  <c r="A575" i="40" s="1"/>
  <c r="A576" i="40" s="1"/>
  <c r="A577" i="40" s="1"/>
  <c r="A579" i="40" s="1"/>
  <c r="A580" i="40" s="1"/>
  <c r="A581" i="40" s="1"/>
  <c r="A582" i="40" s="1"/>
  <c r="A583" i="40" s="1"/>
  <c r="A585" i="40" s="1"/>
  <c r="A586" i="40" s="1"/>
  <c r="A587" i="40" s="1"/>
  <c r="A588" i="40" s="1"/>
  <c r="A590" i="40" s="1"/>
  <c r="A591" i="40" s="1"/>
  <c r="A592" i="40" s="1"/>
  <c r="A593" i="40" s="1"/>
  <c r="A595" i="40" s="1"/>
  <c r="A596" i="40" s="1"/>
  <c r="A597" i="40" s="1"/>
  <c r="A598" i="40" s="1"/>
  <c r="A600" i="40" s="1"/>
  <c r="A601" i="40" s="1"/>
  <c r="A602" i="40" s="1"/>
  <c r="A603" i="40" s="1"/>
  <c r="A605" i="40" s="1"/>
  <c r="A606" i="40" s="1"/>
  <c r="A609" i="40" s="1"/>
  <c r="A610" i="40" s="1"/>
  <c r="A612" i="40" s="1"/>
  <c r="A613" i="40" s="1"/>
  <c r="A614" i="40" s="1"/>
  <c r="A616" i="40" s="1"/>
  <c r="A617" i="40" s="1"/>
  <c r="A618" i="40" s="1"/>
  <c r="A619" i="40" s="1"/>
  <c r="A620" i="40" s="1"/>
  <c r="A622" i="40" s="1"/>
  <c r="A623" i="40" s="1"/>
  <c r="A624" i="40" s="1"/>
  <c r="A625" i="40" s="1"/>
  <c r="A627" i="40" s="1"/>
  <c r="A628" i="40" s="1"/>
  <c r="A629" i="40" s="1"/>
  <c r="A630" i="40" s="1"/>
  <c r="A632" i="40" s="1"/>
  <c r="A633" i="40" s="1"/>
  <c r="A634" i="40" s="1"/>
  <c r="A635" i="40" s="1"/>
  <c r="A637" i="40" s="1"/>
  <c r="A638" i="40" s="1"/>
  <c r="A639" i="40" s="1"/>
  <c r="A640" i="40" s="1"/>
  <c r="A642" i="40" s="1"/>
  <c r="A643" i="40" s="1"/>
  <c r="A647" i="40" s="1"/>
  <c r="A648" i="40" s="1"/>
  <c r="A650" i="40" s="1"/>
  <c r="A651" i="40" s="1"/>
  <c r="A652" i="40" s="1"/>
  <c r="A654" i="40" s="1"/>
  <c r="A655" i="40" s="1"/>
  <c r="A656" i="40" s="1"/>
  <c r="A657" i="40" s="1"/>
  <c r="A658" i="40" s="1"/>
  <c r="A660" i="40" s="1"/>
  <c r="A661" i="40" s="1"/>
  <c r="A662" i="40" s="1"/>
  <c r="A663" i="40" s="1"/>
  <c r="A665" i="40" s="1"/>
  <c r="A666" i="40" s="1"/>
  <c r="A667" i="40" s="1"/>
  <c r="A668" i="40" s="1"/>
  <c r="A670" i="40" s="1"/>
  <c r="A671" i="40" s="1"/>
  <c r="A672" i="40" s="1"/>
  <c r="A673" i="40" s="1"/>
  <c r="A675" i="40" s="1"/>
  <c r="A676" i="40" s="1"/>
  <c r="A677" i="40" s="1"/>
  <c r="A678" i="40" s="1"/>
  <c r="A680" i="40" s="1"/>
  <c r="A681" i="40" s="1"/>
  <c r="A685" i="40" s="1"/>
  <c r="A686" i="40" s="1"/>
  <c r="A688" i="40" s="1"/>
  <c r="A689" i="40" s="1"/>
  <c r="A690" i="40" s="1"/>
  <c r="A691" i="40" s="1"/>
  <c r="A692" i="40" s="1"/>
  <c r="A693" i="40" s="1"/>
  <c r="A695" i="40" s="1"/>
  <c r="A696" i="40" s="1"/>
  <c r="A697" i="40" s="1"/>
  <c r="A698" i="40" s="1"/>
  <c r="A699" i="40" s="1"/>
  <c r="A700" i="40" s="1"/>
  <c r="A702" i="40" s="1"/>
  <c r="A703" i="40" s="1"/>
  <c r="A704" i="40" s="1"/>
  <c r="A705" i="40" s="1"/>
  <c r="A707" i="40" s="1"/>
  <c r="A708" i="40" s="1"/>
  <c r="A709" i="40" s="1"/>
  <c r="A711" i="40" s="1"/>
  <c r="A712" i="40" s="1"/>
  <c r="A713" i="40" s="1"/>
  <c r="A714" i="40" s="1"/>
  <c r="A716" i="40" s="1"/>
  <c r="A717" i="40" s="1"/>
  <c r="A718" i="40" s="1"/>
  <c r="A719" i="40" s="1"/>
  <c r="A721" i="40" s="1"/>
  <c r="A722" i="40" s="1"/>
  <c r="A726" i="40" s="1"/>
  <c r="A727" i="40" s="1"/>
  <c r="A729" i="40" s="1"/>
  <c r="A730" i="40" s="1"/>
  <c r="A731" i="40" s="1"/>
  <c r="A732" i="40" s="1"/>
  <c r="A733" i="40" s="1"/>
  <c r="A734" i="40" s="1"/>
  <c r="A736" i="40" s="1"/>
  <c r="A737" i="40" s="1"/>
  <c r="A738" i="40" s="1"/>
  <c r="A739" i="40" s="1"/>
  <c r="A740" i="40" s="1"/>
  <c r="A741" i="40" s="1"/>
  <c r="A743" i="40" s="1"/>
  <c r="A744" i="40" s="1"/>
  <c r="A745" i="40" s="1"/>
  <c r="A746" i="40" s="1"/>
  <c r="A748" i="40" s="1"/>
  <c r="A749" i="40" s="1"/>
  <c r="A750" i="40" s="1"/>
  <c r="A751" i="40" s="1"/>
  <c r="A753" i="40" s="1"/>
  <c r="A754" i="40" s="1"/>
  <c r="A755" i="40" s="1"/>
  <c r="A756" i="40" s="1"/>
  <c r="A758" i="40" s="1"/>
  <c r="A759" i="40" s="1"/>
  <c r="A760" i="40" s="1"/>
  <c r="A761" i="40" s="1"/>
  <c r="A763" i="40" s="1"/>
  <c r="A764" i="40" s="1"/>
  <c r="A768" i="40" s="1"/>
  <c r="A769" i="40" s="1"/>
  <c r="A771" i="40" s="1"/>
  <c r="A772" i="40" s="1"/>
  <c r="A773" i="40" s="1"/>
  <c r="A774" i="40" s="1"/>
  <c r="A775" i="40" s="1"/>
  <c r="A776" i="40" s="1"/>
  <c r="A778" i="40" s="1"/>
  <c r="A779" i="40" s="1"/>
  <c r="A780" i="40" s="1"/>
  <c r="A781" i="40" s="1"/>
  <c r="A782" i="40" s="1"/>
  <c r="A783" i="40" s="1"/>
  <c r="A785" i="40" s="1"/>
  <c r="A786" i="40" s="1"/>
  <c r="A787" i="40" s="1"/>
  <c r="A788" i="40" s="1"/>
  <c r="A790" i="40" s="1"/>
  <c r="A791" i="40" s="1"/>
  <c r="A792" i="40" s="1"/>
  <c r="A794" i="40" s="1"/>
  <c r="A795" i="40" s="1"/>
  <c r="A796" i="40" s="1"/>
  <c r="A797" i="40" s="1"/>
  <c r="A799" i="40" s="1"/>
  <c r="A800" i="40" s="1"/>
  <c r="A801" i="40" s="1"/>
  <c r="A802" i="40" s="1"/>
  <c r="A804" i="40" s="1"/>
  <c r="A805" i="40" s="1"/>
  <c r="A808" i="40" s="1"/>
  <c r="A809" i="40" s="1"/>
  <c r="A811" i="40" s="1"/>
  <c r="A812" i="40" s="1"/>
  <c r="A813" i="40" s="1"/>
  <c r="A814" i="40" s="1"/>
  <c r="A815" i="40" s="1"/>
  <c r="A816" i="40" s="1"/>
  <c r="A818" i="40" s="1"/>
  <c r="A819" i="40" s="1"/>
  <c r="A820" i="40" s="1"/>
  <c r="A821" i="40" s="1"/>
  <c r="A822" i="40" s="1"/>
  <c r="A823" i="40" s="1"/>
  <c r="A825" i="40" s="1"/>
  <c r="A826" i="40" s="1"/>
  <c r="A827" i="40" s="1"/>
  <c r="A828" i="40" s="1"/>
  <c r="A830" i="40" s="1"/>
  <c r="A831" i="40" s="1"/>
  <c r="A832" i="40" s="1"/>
  <c r="A833" i="40" s="1"/>
  <c r="A835" i="40" s="1"/>
  <c r="A836" i="40" s="1"/>
  <c r="A837" i="40" s="1"/>
  <c r="A838" i="40" s="1"/>
  <c r="A840" i="40" s="1"/>
  <c r="A841" i="40" s="1"/>
  <c r="A842" i="40" s="1"/>
  <c r="A843" i="40" s="1"/>
  <c r="A845" i="40" s="1"/>
  <c r="A846" i="40" s="1"/>
  <c r="A850" i="40" s="1"/>
  <c r="A851" i="40" s="1"/>
  <c r="A852" i="40" s="1"/>
  <c r="A853" i="40" s="1"/>
  <c r="A854" i="40" s="1"/>
  <c r="A855" i="40" s="1"/>
  <c r="A856" i="40" s="1"/>
  <c r="A857" i="40" s="1"/>
  <c r="A858" i="40" s="1"/>
  <c r="A860" i="40" s="1"/>
  <c r="A861" i="40" s="1"/>
  <c r="A862" i="40" s="1"/>
  <c r="A863" i="40" s="1"/>
  <c r="A864" i="40" s="1"/>
  <c r="A865" i="40" s="1"/>
  <c r="A866" i="40" s="1"/>
  <c r="A867" i="40" s="1"/>
  <c r="A868" i="40" s="1"/>
  <c r="A869" i="40" s="1"/>
  <c r="A870" i="40" s="1"/>
  <c r="A871" i="40" s="1"/>
  <c r="A872" i="40" s="1"/>
  <c r="A873" i="40" s="1"/>
  <c r="A874" i="40" s="1"/>
  <c r="A875" i="40" s="1"/>
  <c r="A876" i="40" s="1"/>
  <c r="A877" i="40" s="1"/>
  <c r="A878" i="40" s="1"/>
  <c r="A879" i="40" s="1"/>
  <c r="A880" i="40" s="1"/>
  <c r="A881" i="40" s="1"/>
  <c r="A882" i="40" s="1"/>
  <c r="A883" i="40" s="1"/>
  <c r="A884" i="40" s="1"/>
  <c r="A885" i="40" s="1"/>
  <c r="A886" i="40" s="1"/>
  <c r="A887" i="40" l="1"/>
  <c r="A891" i="40"/>
  <c r="A892" i="40" s="1"/>
  <c r="A893" i="40" s="1"/>
  <c r="A894" i="40" s="1"/>
  <c r="A895" i="40" s="1"/>
  <c r="A896" i="40" s="1"/>
  <c r="A897" i="40" s="1"/>
  <c r="A898" i="40" s="1"/>
  <c r="A900" i="40" s="1"/>
  <c r="A901" i="40" s="1"/>
  <c r="A902" i="40" s="1"/>
  <c r="A903" i="40" s="1"/>
  <c r="A904" i="40" s="1"/>
  <c r="A905" i="40" s="1"/>
  <c r="A906" i="40" s="1"/>
  <c r="A907" i="40" s="1"/>
  <c r="A909" i="40" s="1"/>
  <c r="A910" i="40" s="1"/>
  <c r="A911" i="40" s="1"/>
  <c r="A912" i="40" s="1"/>
  <c r="A913" i="40" s="1"/>
  <c r="A914" i="40" s="1"/>
  <c r="A915" i="40" s="1"/>
  <c r="A916" i="40" s="1"/>
  <c r="A917" i="40" s="1"/>
  <c r="A921" i="40" l="1"/>
  <c r="A922" i="40" s="1"/>
  <c r="A918" i="40"/>
  <c r="A924" i="40" l="1"/>
  <c r="A926" i="40" s="1"/>
  <c r="A927" i="40" s="1"/>
  <c r="A929" i="40" s="1"/>
  <c r="A930" i="40" s="1"/>
  <c r="A932" i="40" s="1"/>
  <c r="A933" i="40" s="1"/>
  <c r="A935" i="40" s="1"/>
  <c r="A936" i="40" s="1"/>
  <c r="A923" i="40"/>
</calcChain>
</file>

<file path=xl/sharedStrings.xml><?xml version="1.0" encoding="utf-8"?>
<sst xmlns="http://schemas.openxmlformats.org/spreadsheetml/2006/main" count="1385" uniqueCount="291">
  <si>
    <t>PRELIMINARES</t>
  </si>
  <si>
    <t>MOVIMIENTO DE TIERRA</t>
  </si>
  <si>
    <t>MISCELANEOS</t>
  </si>
  <si>
    <t>M2</t>
  </si>
  <si>
    <t>M3</t>
  </si>
  <si>
    <t>UD</t>
  </si>
  <si>
    <t>ML</t>
  </si>
  <si>
    <t>M3N</t>
  </si>
  <si>
    <t>M3E</t>
  </si>
  <si>
    <t>M3C</t>
  </si>
  <si>
    <t>PA</t>
  </si>
  <si>
    <t>CANT</t>
  </si>
  <si>
    <t>m3</t>
  </si>
  <si>
    <t>Transporte</t>
  </si>
  <si>
    <t>P.U. RD$</t>
  </si>
  <si>
    <t>SUB-TOTAL</t>
  </si>
  <si>
    <t>GASTOS GENERALES</t>
  </si>
  <si>
    <t>Dirección Técnica - Beneficios</t>
  </si>
  <si>
    <t>Gastos Administrativos</t>
  </si>
  <si>
    <t>Seguros y Fianzas</t>
  </si>
  <si>
    <t>Imprevistos</t>
  </si>
  <si>
    <t>ITBIS a la Dirección Técnica</t>
  </si>
  <si>
    <t>CODIA</t>
  </si>
  <si>
    <t>TOTAL GENERAL</t>
  </si>
  <si>
    <t>NOTAS:</t>
  </si>
  <si>
    <t>DESCRIPCION</t>
  </si>
  <si>
    <t>Fondo de Pensiones (Ley 6-86)</t>
  </si>
  <si>
    <t>UNIDAD</t>
  </si>
  <si>
    <t>VALOR RD$</t>
  </si>
  <si>
    <t>Letrero de identificación del proyecto 12' x 8'</t>
  </si>
  <si>
    <t>La limpieza continua y final serán requisito indispensable para la recepción formal de la obra.</t>
  </si>
  <si>
    <t xml:space="preserve">Los precios alzados (PA) y todos los precios serán pagados en las cubicaciones mediante desglose de partidas y/o presentación de facturas. </t>
  </si>
  <si>
    <t>KM</t>
  </si>
  <si>
    <t>Riego de imprimación</t>
  </si>
  <si>
    <t>TRABAJOS GENERALES</t>
  </si>
  <si>
    <t>Ingeniería</t>
  </si>
  <si>
    <t>Campamento</t>
  </si>
  <si>
    <t>Terminación de superficie</t>
  </si>
  <si>
    <t>Excavación de contenes</t>
  </si>
  <si>
    <t>Letrero para badenes 24" x 40", fijo en tola, tubo 2" x 2" galvanizado, reflectivo amarillo o grado diamante</t>
  </si>
  <si>
    <t>Limpieza continua y final (incluye bote)</t>
  </si>
  <si>
    <t>Letrero informativo Parqueos 24" x 40", fijo en tola, tubo 2" x 2" galvanizado, reflectivo amarillo o grado diamante</t>
  </si>
  <si>
    <t>MISCELÁNEOS</t>
  </si>
  <si>
    <t>DEMOLICIONES</t>
  </si>
  <si>
    <t>Demolición de aceras</t>
  </si>
  <si>
    <t xml:space="preserve">Replanteo y control topográfico </t>
  </si>
  <si>
    <t>Bolardo en hormigón armado con diámetro 25 cm H0.40 cm</t>
  </si>
  <si>
    <t>CAPA DE RODADURA</t>
  </si>
  <si>
    <t>PL</t>
  </si>
  <si>
    <t>PAISAJISMO</t>
  </si>
  <si>
    <t>Rótulo de identificación proyecto</t>
  </si>
  <si>
    <t>Mantenimiento de tránsito</t>
  </si>
  <si>
    <t>Base granular triturada (incluye acarreo) e= 0.10 m</t>
  </si>
  <si>
    <t>Demolición de contenes</t>
  </si>
  <si>
    <t>Letrero de identificación (Ministerio de Turismo, Ceiztur), según diseño</t>
  </si>
  <si>
    <t>ESTACIONAMIENTO P1 (30 LOTES)</t>
  </si>
  <si>
    <t>DEMOLICIONES Y DESMANTELACIONES</t>
  </si>
  <si>
    <t>BORDILLOS, ACERAS Y RAMPAS</t>
  </si>
  <si>
    <t>SEÑALIZACION Y PREFABRICADOS</t>
  </si>
  <si>
    <t>UND</t>
  </si>
  <si>
    <t>ESTACIONAMIENTO P2 (31 LOTES)</t>
  </si>
  <si>
    <t>ESTACIONAMIENTO P3 (74 LOTES)</t>
  </si>
  <si>
    <t>ESTACIONAMIENTO P5 (50 LOTES)</t>
  </si>
  <si>
    <t>ESTACIONAMIENTO P4 (30 LOTES)</t>
  </si>
  <si>
    <t>ESTACIONAMIENTO P6 (54 LOTES)</t>
  </si>
  <si>
    <t>ESTACIONAMIENTO P7 (54 LOTES)</t>
  </si>
  <si>
    <t>ESTACIONAMIENTO P8 (50 LOTES)</t>
  </si>
  <si>
    <t>ESTACIONAMIENTO P9 (62 LOTES)</t>
  </si>
  <si>
    <t>GENERALES</t>
  </si>
  <si>
    <t>Carpeta de hormigón asfaltico 2" compacto</t>
  </si>
  <si>
    <t>P.A</t>
  </si>
  <si>
    <t>SEÑALIZACION</t>
  </si>
  <si>
    <t>Tala, desmonte y destronque de arboles</t>
  </si>
  <si>
    <t>Riego de adherencia en asfalto existente</t>
  </si>
  <si>
    <t>RAMPAS Y ACCESOS</t>
  </si>
  <si>
    <t>Letrero de REDUZCA VELOCIDAD (30" x 30" en tola galvanizada, tubo 2" x 2" galvanizado, vinil amarillo grado diamante)</t>
  </si>
  <si>
    <t>Relleno compactado con material granular</t>
  </si>
  <si>
    <t>Relleno de reposición material granular</t>
  </si>
  <si>
    <t>Viga amarre 0.20 x 0.20, 4 3/8", 3/8" a.20 m, ver detalles</t>
  </si>
  <si>
    <t>ISLETA</t>
  </si>
  <si>
    <t>CAMINOS INTERNOS</t>
  </si>
  <si>
    <t>Extracción material inservible, e=0.20 m</t>
  </si>
  <si>
    <t>ASFALTADO</t>
  </si>
  <si>
    <t>ESTACIONAMIENTO P10 (17 LOTES)</t>
  </si>
  <si>
    <t>ESTACIONAMIENTO P0 (30 LOTES)</t>
  </si>
  <si>
    <t>Demolición de caminos</t>
  </si>
  <si>
    <t>Corte de material inservible debajo de aceras e=0.20 m</t>
  </si>
  <si>
    <t>RELLENOS</t>
  </si>
  <si>
    <t>MUROS DE CONTENCION MM1</t>
  </si>
  <si>
    <t>H</t>
  </si>
  <si>
    <t>MUROS DE CONTENCION MC1</t>
  </si>
  <si>
    <t>MUROS DE CONTENCION MC2</t>
  </si>
  <si>
    <t>Zapata MC1 (0.30 x 1.50 m, Ast: 1/2"@0.20 m D.C, AsL: 1/2"@0.20m D.C, f'c=280 kg/cm2)</t>
  </si>
  <si>
    <t>Zapata MM1 (0.30 x 1.00 m, Ast: 3/8"@0.20 m D.C, AsL: 1/2"@0.20m D.C, f'c=280 kg/cm2)</t>
  </si>
  <si>
    <t>Muro MC1, (e=0.30 m,AsV 1/2"@0.20 m A.C, AsH 3/8" a 0.20 m A.C, f'c=280 kg/cm2) ver planos</t>
  </si>
  <si>
    <t>Muro MC2, (e=0.30 m,AsV 1/2"@0.20 m Y AsV 1/2"@0.15 m, AsH 3/8" a 0.20 m A.C, f'c=280 kg/cm2) ver planos</t>
  </si>
  <si>
    <t>Zapata MC2 (0.30 x 1.90 m, Ast: 1/2"@0.20 m D.C, AsL: 1/2"@0.20m D.C, f'c=280 kg/cm2)</t>
  </si>
  <si>
    <t>Pañete maestreado en muros (incluye cantos)</t>
  </si>
  <si>
    <t>Telford para contenes</t>
  </si>
  <si>
    <t>ESTRUCTURAS DE CONTENCION</t>
  </si>
  <si>
    <t>TALUD CON ENCACHADO EN PIEDRA</t>
  </si>
  <si>
    <t>ACERA SENTIDO OESTE - ESTE</t>
  </si>
  <si>
    <t>MICROACENTO MPC1</t>
  </si>
  <si>
    <t>MOBILIARIO URBANO</t>
  </si>
  <si>
    <t>PAVIMENTOS Y CIRCULACIONES</t>
  </si>
  <si>
    <t>ROTONDA ESTACIONAMIENTO P3</t>
  </si>
  <si>
    <t>MICROACENTO MPC2</t>
  </si>
  <si>
    <t>MICROACENTO MPC4</t>
  </si>
  <si>
    <t>MICROACENTO MPC5</t>
  </si>
  <si>
    <t>MICROACENTO MPC6</t>
  </si>
  <si>
    <t>MICROACENTO MPC7</t>
  </si>
  <si>
    <t>MICROACENTO MPC8</t>
  </si>
  <si>
    <t>INSTALACIONES ELECTRICA DEL AREA EXTERIOR E VIAL</t>
  </si>
  <si>
    <t>Poste de acero galvanizado y pintado con pintura en polvo de 25 pies con dos brazos uno a 25 pies vial y otro a 15 pies peatonal. Incluye sus pernos, arandela y tuerca</t>
  </si>
  <si>
    <t xml:space="preserve">Transporte de poste </t>
  </si>
  <si>
    <t>Izaje de poste</t>
  </si>
  <si>
    <t>Base para transformado (1.5x1.5x0.15)</t>
  </si>
  <si>
    <t>ZANJAS ELECTRICAS PRIMARIAS</t>
  </si>
  <si>
    <t>Uva de Playa (Coccoloba uvifera)</t>
  </si>
  <si>
    <t xml:space="preserve">Suministro e instalación de marco y rejilla metálica para imbornal </t>
  </si>
  <si>
    <t>Suministro e instalación Rejilla metálica para imbornal</t>
  </si>
  <si>
    <t>Limpieza y reacondicionamiento de registro e imbornales</t>
  </si>
  <si>
    <t>Construcción de imbornal de una parrilla</t>
  </si>
  <si>
    <t>Reacondicionamiento de badenes existentes</t>
  </si>
  <si>
    <t>Excavación de zapata de muro 8", 0.30 m x 0.80 m (en roca)</t>
  </si>
  <si>
    <t>Zapata de muro de 8" (0.30 x 0.80 m, Ast: 1/2"@0.20 m D.C, AsL: 4  3/8", f'c=280 kg/cm2)</t>
  </si>
  <si>
    <t>Zapata de columnas Z1  (0.50 x 1.60 x 1.60 m,  Ø 3/4"@0.20 m, A.D, f'c=280 kg/cm2)</t>
  </si>
  <si>
    <t>Columna C1 0.50 m x 0.50 m, 4 Ø 1"+ 8 Ø 3/4", 3 Est 3/8"@0.10, f'c=280 kg/cm2, ver planos</t>
  </si>
  <si>
    <t>Viga V1, 0.20 m x 0.40, Acero de Ø1/2", Est.Ø3/8"x@0.200 m, ver planos.</t>
  </si>
  <si>
    <t>Viga V2, 0.30 m x 0.50,  Acero de Ø3/4" y Ø1/2", Est.Ø3/8" @0.10 m, f'c=280 kg/cm2,  ver planos.</t>
  </si>
  <si>
    <t>Viga V3, 0.30 m x 0.50,  Acero de Ø3/4" y Ø1/2", Est.Ø3/8" @0.10 m, f'c=280 kg/cm2,  ver planos.</t>
  </si>
  <si>
    <t>Viga V3A, 0.20 m x 0.40,  Acero de Ø1/2", Est.Ø3/8"x@0.200 m, ver planos.</t>
  </si>
  <si>
    <t>Viga V4, 0.30 m x 0.50, Acero Ø3/4" y Ø1/2", Est.Ø3/8" @0.10 m, f'c=280 kg/cm2,  ver planos.</t>
  </si>
  <si>
    <t>Viga VA, 0.30 m x 0.50, Acero de Ø3/4", Est.Ø3/8" @0.20 m, f'c=280 kg/cm2,  ver planos.</t>
  </si>
  <si>
    <t>Viga VA1, 0.20 m x 0.40, Acero Ø3/4" y 1Ø1/2", Est.Ø3/8" @0.20 m,  f'c=280 kg/cm2, ver planos.</t>
  </si>
  <si>
    <t>Viga VB1, 0.30 m x 0.50, Acero de Ø3/4" y Ø1/2", Est.Ø3/8" @0.20 m, f'c=280 kg/cm2,  ver planos.</t>
  </si>
  <si>
    <t>Viga VB, 0.30 m x 0.50,  2Ø3/4"+ 1Ø1/2" , 2Ø3/4"+ 1Ø1/2", Est.Ø3/8" @0.20 m, f'c=280 kg/cm2, ver planos.</t>
  </si>
  <si>
    <t>Viga VC1, VD1, VE1, VF1, VG1, BH1,  0.30 m x 0.50,  4Ø3/4", 3Ø3/4", Est.Ø3/8" @0.20 m,  f'c=280 kg/cm2, ver planos.</t>
  </si>
  <si>
    <t>Viga VC, VD, VE, VF, VG,  0.30 m x 0.50,  4Ø3/4", 3Ø3/4", Est.Ø3/8" @0.20 m, f'c=280 kg/cm2,  ver planos.</t>
  </si>
  <si>
    <t>Viga VH,  0.30 m x 0.50,  4Ø3/4", 3Ø3/4", Est.Ø3/8" @0.20 m, f'c=280 kg/cm2,  ver planos.</t>
  </si>
  <si>
    <t>Losa de hormigón e= 0.15 m, Ø1/2" @0 .25 A.D, f'c=280 kg/cm2, ver planos</t>
  </si>
  <si>
    <t>PAVIMENTOS</t>
  </si>
  <si>
    <t>Mesa de hormigón 0.60 x 0.60</t>
  </si>
  <si>
    <t>Zafacón con estructura de hormigón y papelera en madera de pino tratado  45 cm x 45 cm, incluye tratamiento de pintura contra la intemperie, ver detalle</t>
  </si>
  <si>
    <t>Barra de estacionamiento para bicicletas en perfiles galvanizados de 2" según diseño, incluye tratamiento de pintura contra intemperie</t>
  </si>
  <si>
    <t>ACENTO PRINCIPAL AVE. 26 DE ENERO</t>
  </si>
  <si>
    <t>El hormigón para los elementos estructurales será de 280 kg/cm2 y el acero 4,200 kg/cm2 (grado 60); salvo indicación contraria (S.I.C.). Tomar en cuenta detalles estructurales en planos</t>
  </si>
  <si>
    <t>Las instalaciones sanitarias y eléctricas deben contener en sus análisis, en desglose, todas las piezas necesarias de cada partida para su desarrollo, incluyendo herramientas y mano de obra. Como : codos, tapones, curvas, conectores, etc.</t>
  </si>
  <si>
    <t>Se requiere presentación de muestras en las diferentes partidas  previa a su aprobación</t>
  </si>
  <si>
    <t>REACONDICIONAMIENTO DE ESTRUCTURAS EXISTENTES</t>
  </si>
  <si>
    <t>Corte de material inservible e=0.30 m</t>
  </si>
  <si>
    <t>Bote de escombros y material sobrante</t>
  </si>
  <si>
    <t>Mesa de Picnic en hormigón visto con asiento en madera, ver detalle</t>
  </si>
  <si>
    <t>Silla de hormigón de 1.20 m, detalle (D-05)</t>
  </si>
  <si>
    <t>Excavación de zapata de columnas Z1, 1.60 m x 1.60 m x 0.80 m (en roca)</t>
  </si>
  <si>
    <t>Excavación de zapatas de muro (en roca)</t>
  </si>
  <si>
    <t>Relleno de reposición material granular zapatas de muro</t>
  </si>
  <si>
    <t>Relleno de reposición material granular zapatas de columna</t>
  </si>
  <si>
    <t>Grama bermuda</t>
  </si>
  <si>
    <t>ESTACIONAMIENTO P0</t>
  </si>
  <si>
    <t>Baranda perimetral fabricadas en hormigón, con columnas 0.20 m x 0.20 m espaciadas de 2.50 m y en la parte superior una losa de 0.50 m de ancho y 0.10 espesor, incluye terminación de hormigón visto</t>
  </si>
  <si>
    <t>Desmonte y movilización de bancos de hormigón</t>
  </si>
  <si>
    <t>Pieza prefabricada en hormigón de 0.60 x 2.50 m con nombre de calle en bajo relieve, bordes biselados</t>
  </si>
  <si>
    <t>Señalización símbolo "bicicleta" en pintura trafico color azul</t>
  </si>
  <si>
    <t>Señalización símbolo "flecha" en pintura trafico color azul</t>
  </si>
  <si>
    <t xml:space="preserve">Pintura cruce peatonales en pintura termoplástica blanca (7.60 x 3.00 m) </t>
  </si>
  <si>
    <t>Letrero "#MALECON SDE" en hormigón gris según especificaciones</t>
  </si>
  <si>
    <t>Bloque de 8" (1/2"@0.20 m, Cámaras llenas)</t>
  </si>
  <si>
    <t>Fraguache de elementos de hormigón</t>
  </si>
  <si>
    <t>Preparación de superficie</t>
  </si>
  <si>
    <t>Bloque de 8" (3/8"@0.20 m, Cámaras llenas)</t>
  </si>
  <si>
    <t>Junta de poliestireno expandido de 2"</t>
  </si>
  <si>
    <t>Rampas en hormigón e=0.15 m, terminación rayada con bordes lisos de 0.15 m</t>
  </si>
  <si>
    <t>Bote de bancos de hormigón dañados</t>
  </si>
  <si>
    <t>Líneas división parqueos en pintura termoplástica color amarillo</t>
  </si>
  <si>
    <t>Corte y demolición de asfalto</t>
  </si>
  <si>
    <t>Confección de asiento de arena</t>
  </si>
  <si>
    <t>Colocación de bloques con cinta de seguridad en zanja</t>
  </si>
  <si>
    <t>Suministro e instalación de tapa liviana metálica para imbornal</t>
  </si>
  <si>
    <t>Remozamiento de Imbornales existente  (contemplar demolición y construcción de losa)</t>
  </si>
  <si>
    <t>Construcción de registro de hasta 1.50 m de profundidad</t>
  </si>
  <si>
    <t>Regado de Palmas por 6 meses</t>
  </si>
  <si>
    <t>Palma Cana (Sabal Domingensis) de 10-12 pies (en roca)</t>
  </si>
  <si>
    <t>Resane en muros (incluye cantos)</t>
  </si>
  <si>
    <t>Resane de bordillos de hormigón tipo contén existentes</t>
  </si>
  <si>
    <t>Demolición de contenes en mal estado</t>
  </si>
  <si>
    <t>INTERVENCION DE ACERAS SUR (SENTIDO OESTE - ESTE)</t>
  </si>
  <si>
    <t>Carpeta de hormigón asfaltico 1 1/2" compacto</t>
  </si>
  <si>
    <t>Bancos de hormigón vaciado in situ en perímetro de mirador. Ver detalles</t>
  </si>
  <si>
    <t>ALCANTARILLA EN ACENTO PRINCIPAL (3 LINEAS DE 73 M)</t>
  </si>
  <si>
    <t>ALCANTARILLA EN IMBORNALES DE ACERA (17 LINEAS DE 6 M)</t>
  </si>
  <si>
    <t>Construcción de registro con rejilla de hierro de hasta 3.00 m de profundidad</t>
  </si>
  <si>
    <t>Excavación para alcantarillas tubulares (roca)</t>
  </si>
  <si>
    <t>ESTRUCTURA HORMIGON ARMADO</t>
  </si>
  <si>
    <t>AREAS INTERIORES</t>
  </si>
  <si>
    <t>Desmonte y deshierbe en areas interiores</t>
  </si>
  <si>
    <t>Resane y reinstalación de bancos existentes</t>
  </si>
  <si>
    <t>Relleno en material granular para filtro de agua</t>
  </si>
  <si>
    <t>Para gomas de hormigón segun diseño</t>
  </si>
  <si>
    <t>Encache de piedra en talud</t>
  </si>
  <si>
    <t>Remoción de capa vegetal e=0.20 m</t>
  </si>
  <si>
    <t>DRENAJE PLUVIAL</t>
  </si>
  <si>
    <t>Alcantarillas Tubulares de 36" de diametro, L=9.00 m</t>
  </si>
  <si>
    <t>Ciclovia e=8 cm, en hormigón f'c=240 kg/cm2 con fibra, Terminación "Broom Finish" en centro y bordes lisos sin pulir de 0.15 m en  cada extremo, corte transversal con sierra de diamantes</t>
  </si>
  <si>
    <t>Acera e=12 cm, en hormigón f'c=240 kg/cm2 con fibra, vaciado en cuadrículas de 1.25 x 2.50 m realizadas con guarderas metálicas, terminación "Broom Finish"</t>
  </si>
  <si>
    <t>Losa e=12 cm, en hormigón f'c=240 kg/cm2 con fibra, vaciado en cuadrículas realizadas con guarderas metálicas, terminación "Broom Finish", y con conectores de cortante</t>
  </si>
  <si>
    <t>ACERAS</t>
  </si>
  <si>
    <t>Rampas de acceso vehicular e=0.15 m, en hormigón f'c=240 kg/cm2 con fibra, terminación rayada con bordes lisos de 0.15 m</t>
  </si>
  <si>
    <t>Rampas para minusvalidos e=0.15 m, en hormigón f'c=240 kg/cm2 con fibra, terminación rayada con bordes lisos de 0.15 m</t>
  </si>
  <si>
    <t>Rampas vehiculares e=0.20 m, en hormigon f'c=240 kg/cm2 con fibra, terminación rayada, ver detalles</t>
  </si>
  <si>
    <t>Cruces peatonales e=0.20 m, en hormigón f'c=240 kg/cm2 con fibra, terminación rayada, ver detalles</t>
  </si>
  <si>
    <t>Cruces para minusvalidos e=0.15 m, en hormigón f'c=240 kg/cm2 con fibra, terminación rayada con bordes lisos de 0.15 m</t>
  </si>
  <si>
    <t>Líneas señalización para ciclovia en pintura trafico color azul</t>
  </si>
  <si>
    <t>Escalones en hormigón f'c 240 kg/cm2 con fibra, huella de 0.30 m, terminación "Broom Finish", biselado en los bordes</t>
  </si>
  <si>
    <t>Supervisión</t>
  </si>
  <si>
    <t>Toda estructura en madera, será protegida con protección Grado Marino y  tratamiento de pintura contra el intemperie</t>
  </si>
  <si>
    <t>Toda estructura en hierro, será protegida con tratamiento de pintura contra la oxidación, incluyendo sus accesorios y tornillería completa</t>
  </si>
  <si>
    <t>En la partida de paisajismo, los análisis de costo incluyen, mano de obra, transporte, acarreo interno, grúas, tierra negra y materiales para plantación.</t>
  </si>
  <si>
    <t>Los precios alzados (PA) deben contener un desglose en los análisis para evaluación de precio.</t>
  </si>
  <si>
    <t>El relleno compactado debe ser colocado en capas de 20 cm de material clasificado, las cuales deben ser densificadas hasta 95% del ensayo Proctor modificado.</t>
  </si>
  <si>
    <t>Las partidas presentadas deben tener un desglose de: materiales, maquinarias, herramientas y mano de obra incluida.</t>
  </si>
  <si>
    <t>La partida de las pruebas y ensayos de laboratorios será pagado contra factura y el monto debe de ser aprobado previo a la ejecución.</t>
  </si>
  <si>
    <t>El porcentaje (4.5%) correspondiente a gastos de seguros y fianzas  del proyecto, será pagado contra factura.</t>
  </si>
  <si>
    <t>Los planos suministrados deben ser revisados en su totalidad a fin de poder desglosar los análisis de cada partida, según detalles y especificaciones presentadas en los mismos.</t>
  </si>
  <si>
    <t>A</t>
  </si>
  <si>
    <t>T</t>
  </si>
  <si>
    <t>N</t>
  </si>
  <si>
    <t>S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</si>
  <si>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</si>
  <si>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</si>
  <si>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</si>
  <si>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</si>
  <si>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</si>
  <si>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</si>
  <si>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</si>
  <si>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</si>
  <si>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</si>
  <si>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</si>
  <si>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</si>
  <si>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V</t>
  </si>
  <si>
    <t>O</t>
  </si>
  <si>
    <t>P</t>
  </si>
  <si>
    <t>Q</t>
  </si>
  <si>
    <t>R</t>
  </si>
  <si>
    <t>U</t>
  </si>
  <si>
    <t>W</t>
  </si>
  <si>
    <t>X</t>
  </si>
  <si>
    <t>Y</t>
  </si>
  <si>
    <t>Z</t>
  </si>
  <si>
    <t>Ñ</t>
  </si>
  <si>
    <t>PRESUPUESTO MEJORAMIENTO DEL MALECON SANTO DOMINGO ESTE</t>
  </si>
  <si>
    <t>BORDILLOS Y CONTENES</t>
  </si>
  <si>
    <t>CRUCES TIPO "SPEED TABLE" (4 UND)</t>
  </si>
  <si>
    <t>Bordillo de hormigón tipo contén similar al existente</t>
  </si>
  <si>
    <t>Reparacion de muros de encache existentes</t>
  </si>
  <si>
    <t>Terminación sobre muros de encache b=0.20 m de ancho en hormigón pulido e= 5 cm. Incluye reparacion de tramos de muros dañado con terminacion igual a la existente</t>
  </si>
  <si>
    <t>Demolicion de muros existentes</t>
  </si>
  <si>
    <t>Confeccion de muros de encache similar al existente</t>
  </si>
  <si>
    <t>Asientos de hormigón vaciado in situ en plazoleta (Seccion rectangular ancho variable). Ver detalles</t>
  </si>
  <si>
    <t>Bancos prefabricados en hormigón visto, dimensiones 2.60 m x 0.60 m x 0.45 m</t>
  </si>
  <si>
    <t>Salidas de luminarias en poste de 14 pies en alambre # 8 y tuberia de 1'' Pvc con su tierra</t>
  </si>
  <si>
    <t>Salidas de luminaria en poste de 30 pies, en alambre # 8 y tuberia de 1'' Pvc con su tierra</t>
  </si>
  <si>
    <t>Salidas de luminaria en poste de Hormigon de 12mt, en alambre # 8 y tuberia de 1'' Pvc con su tierra</t>
  </si>
  <si>
    <t>Base de hormigon  para anclar los poste de iluminacion</t>
  </si>
  <si>
    <t>Hoyo para poste de hormigon</t>
  </si>
  <si>
    <t>Poste de iluminacion, altura total 4.15mts, columna diametro 219MM x espesor 3MM, material acero galvanizado en caliente incluye los tornillos de instalacion de 45w Led MODULE WITH MEANWELL DRIVER, 4600LM, 4000K, 120/277V</t>
  </si>
  <si>
    <t>Luminarias tipo reflector de 150w, Led a prueba de salitre IP-65 colocada en poste de hormigon de 40 pies,con 18360LM</t>
  </si>
  <si>
    <t>Poste de 40 pies de hormigon de 500 dan</t>
  </si>
  <si>
    <t xml:space="preserve">Transformador tipo padmounted de 37.5 kva para la iluminacion de las vias, area de parqueo y area recreativa 7.2/240/120v, Loop Feet frente muerto, surmergido en aceite mineral libre de P.C.B. auto protegidocon el sistema Bay-O-Net Fuse, con pintura epoxica (Marina) </t>
  </si>
  <si>
    <t xml:space="preserve">Transformador tipo padmounted de 50.00 kva para la iluminacion de las vias, area de parqueo y area recreativa 7.2/240/120v, Loop Feet frente muerto, surmergido en aceite mineral libre de P.C.B. auto protegidocon el sistema Bay-O-Net Fuse, con pintura epoxica (Marina) </t>
  </si>
  <si>
    <t>Suministro e Instalacion de Alimentador a panel principal desde el Transformador Existente. formador por:
-1 cond # 2 URD, 100% concentrico
en tuberias de 3'' imc-Pvc-SDR-26</t>
  </si>
  <si>
    <t>Suministro e Instalacion de Estructura PR-102</t>
  </si>
  <si>
    <t>Suministro e Instalacion de Estructura PR-201</t>
  </si>
  <si>
    <t>Suministro e Instalacion de Elbow conector</t>
  </si>
  <si>
    <t>Suministro e Instalacion de Terminacion exterior completa (cono de alivio exterior)</t>
  </si>
  <si>
    <t>Uso de grua para colocacion de luminarias</t>
  </si>
  <si>
    <t>Suministro e Instalacion Piano 53w 24L_700MA peatonall Instalada a 15 Pies. Marca SCHREDER. 4000k cri70 distribucion tipo III</t>
  </si>
  <si>
    <t>Suministro e Instalacion de Elemento fotocontrol formado por:
1 contactor de 75A/2P- bobina a 120
1 Selector de tres posicion on/off/auto
1 Terminal para fotocelda
1 Fusible para el circuito de la bobina
Todo el conjunto en caja nema 3r de polietileno</t>
  </si>
  <si>
    <t>Suministro e Instalacion de Alimentador a panel luces exterior desde el panel principal. formador por:
-2 cond # 4 THNN
-1 cond # 4 THNN
-1 Cond # 8 THNN
en tuberias de 11/2'' Pvc-SDR-26</t>
  </si>
  <si>
    <t>Suministro y Colocacion de Panel para luces exterior con material plastico de polietileno, monofasico de 16 circuitos barra de 125 amp. Formado por:
-12 breaker de 30/1 
- Con conexion a tierra y tierra</t>
  </si>
  <si>
    <t>Pruebas y ensayos de laboratorio (contra facturas)</t>
  </si>
  <si>
    <t>Diseño y tramitacion de plano de media tension (contra factura)</t>
  </si>
  <si>
    <t>Pago para la Interconexion (contra factura)</t>
  </si>
  <si>
    <t>Suministro e Instalacion Lampara para Parqueo Led Philips Uniurban Pa 100W, 4000 k, IP65, de Aluminio Instalada a 25 Pies</t>
  </si>
  <si>
    <t>Suministro e Instalacion Piano 120w 48L_700MA Vial Instalada a 25 Pies. MARCA schreder ,distribucion tipo III</t>
  </si>
  <si>
    <t>Poste de acero galvanizado y pintado con pintura en polvo de 25 pies con un brazo a 25 pies vial. Incluye sus pernos, arandela y tuerca</t>
  </si>
  <si>
    <t>Tuberia de PVC de 24" SDR-26</t>
  </si>
  <si>
    <t xml:space="preserve">Suministro e instalación de marco y tapa en fibra de vidrio para Imbornal </t>
  </si>
  <si>
    <t>LISTADO DE PARTIDAS</t>
  </si>
  <si>
    <t>ITEM</t>
  </si>
  <si>
    <t>SUB-TOTAL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</si>
</sst>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#,##0.0000"/>
    <numFmt numFmtId="171" formatCode="&quot;RD$&quot;#,##0.00"/>
    <numFmt numFmtId="172" formatCode="_-* #,##0.0000_-;\-* #,##0.0000_-;_-* &quot;-&quot;??_-;_-@_-"/>
    <numFmt numFmtId="173" formatCode="[$$-409]#,##0.00"/>
    <numFmt numFmtId="174" formatCode="_-* #,##0.00\ _$_-;\-* #,##0.00\ _$_-;_-* &quot;-&quot;??\ _$_-;_-@_-"/>
    <numFmt numFmtId="175" formatCode="&quot; &quot;#,##0.00&quot; &quot;;&quot; (&quot;#,##0.00&quot;)&quot;;&quot; -&quot;00&quot; &quot;;&quot; &quot;@&quot; &quot;"/>
    <numFmt numFmtId="176" formatCode="_-* #,##0.00\ _P_t_s_-;\-* #,##0.00\ _P_t_s_-;_-* &quot;-&quot;??\ _P_t_s_-;_-@_-"/>
    <numFmt numFmtId="177" formatCode="#,##0.00\ &quot;€&quot;;\-#,##0.00\ &quot;€&quot;"/>
    <numFmt numFmtId="178" formatCode="\$#,##0\ ;\(\$#,##0\)"/>
    <numFmt numFmtId="179" formatCode="_([$€-2]* #,##0.00_);_([$€-2]* \(#,##0.00\);_([$€-2]* &quot;-&quot;??_)"/>
    <numFmt numFmtId="180" formatCode="&quot; &quot;#,##0.00&quot; &quot;;&quot; (&quot;#,##0.00&quot;)&quot;;&quot; -&quot;#&quot; &quot;;&quot; &quot;@&quot; &quot;"/>
    <numFmt numFmtId="181" formatCode="[$-409]General"/>
    <numFmt numFmtId="182" formatCode="#."/>
    <numFmt numFmtId="183" formatCode="#,000"/>
    <numFmt numFmtId="184" formatCode="mm/dd/yyyy;@"/>
    <numFmt numFmtId="185" formatCode="_(* #,##0.000000_);_(* \(#,##0.000000\);_(* &quot;-&quot;??_);_(@_)"/>
    <numFmt numFmtId="186" formatCode="#,##0.00000000000"/>
    <numFmt numFmtId="187" formatCode="_-* #,##0.00\ _€_-;\-* #,##0.00\ _€_-;_-* &quot;-&quot;??\ _€_-;_-@_-"/>
    <numFmt numFmtId="188" formatCode="#,##0.0000_);\(#,##0.0000\)"/>
    <numFmt numFmtId="189" formatCode="0_)"/>
    <numFmt numFmtId="190" formatCode="[$-1C0A]d&quot; de &quot;mmmm&quot; de &quot;yyyy;@"/>
    <numFmt numFmtId="191" formatCode="_(&quot;$&quot;* #,##0_);_(&quot;$&quot;* \(#,##0\);_(&quot;$&quot;* &quot;-&quot;??_);_(@_)"/>
    <numFmt numFmtId="192" formatCode="0.00_)"/>
    <numFmt numFmtId="193" formatCode="[$-409]d\-mmm\-yy;@"/>
    <numFmt numFmtId="194" formatCode="_(* #,##0\ &quot;pta&quot;_);_(* \(#,##0\ &quot;pta&quot;\);_(* &quot;-&quot;??\ &quot;pta&quot;_);_(@_)"/>
  </numFmts>
  <fonts count="8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 Narrow"/>
      <family val="2"/>
    </font>
    <font>
      <sz val="12"/>
      <color theme="0"/>
      <name val="Arial"/>
      <family val="2"/>
    </font>
    <font>
      <b/>
      <sz val="12"/>
      <color rgb="FF0070C0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83">
    <xf numFmtId="0" fontId="0" fillId="0" borderId="0"/>
    <xf numFmtId="0" fontId="10" fillId="0" borderId="0"/>
    <xf numFmtId="165" fontId="9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168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20" fillId="0" borderId="0"/>
    <xf numFmtId="0" fontId="11" fillId="0" borderId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" fillId="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1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9" fillId="1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9" fillId="2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9" fillId="28" borderId="0" applyNumberFormat="0" applyBorder="0" applyAlignment="0" applyProtection="0"/>
    <xf numFmtId="173" fontId="12" fillId="37" borderId="0" applyNumberFormat="0" applyBorder="0" applyAlignment="0" applyProtection="0"/>
    <xf numFmtId="173" fontId="12" fillId="37" borderId="0" applyNumberFormat="0" applyBorder="0" applyAlignment="0" applyProtection="0"/>
    <xf numFmtId="173" fontId="12" fillId="37" borderId="0" applyNumberFormat="0" applyBorder="0" applyAlignment="0" applyProtection="0"/>
    <xf numFmtId="173" fontId="12" fillId="38" borderId="0" applyNumberFormat="0" applyBorder="0" applyAlignment="0" applyProtection="0"/>
    <xf numFmtId="173" fontId="12" fillId="38" borderId="0" applyNumberFormat="0" applyBorder="0" applyAlignment="0" applyProtection="0"/>
    <xf numFmtId="173" fontId="12" fillId="38" borderId="0" applyNumberFormat="0" applyBorder="0" applyAlignment="0" applyProtection="0"/>
    <xf numFmtId="173" fontId="12" fillId="39" borderId="0" applyNumberFormat="0" applyBorder="0" applyAlignment="0" applyProtection="0"/>
    <xf numFmtId="173" fontId="12" fillId="39" borderId="0" applyNumberFormat="0" applyBorder="0" applyAlignment="0" applyProtection="0"/>
    <xf numFmtId="173" fontId="12" fillId="39" borderId="0" applyNumberFormat="0" applyBorder="0" applyAlignment="0" applyProtection="0"/>
    <xf numFmtId="173" fontId="12" fillId="36" borderId="0" applyNumberFormat="0" applyBorder="0" applyAlignment="0" applyProtection="0"/>
    <xf numFmtId="173" fontId="12" fillId="36" borderId="0" applyNumberFormat="0" applyBorder="0" applyAlignment="0" applyProtection="0"/>
    <xf numFmtId="173" fontId="12" fillId="36" borderId="0" applyNumberFormat="0" applyBorder="0" applyAlignment="0" applyProtection="0"/>
    <xf numFmtId="173" fontId="12" fillId="35" borderId="0" applyNumberFormat="0" applyBorder="0" applyAlignment="0" applyProtection="0"/>
    <xf numFmtId="173" fontId="12" fillId="35" borderId="0" applyNumberFormat="0" applyBorder="0" applyAlignment="0" applyProtection="0"/>
    <xf numFmtId="173" fontId="12" fillId="35" borderId="0" applyNumberFormat="0" applyBorder="0" applyAlignment="0" applyProtection="0"/>
    <xf numFmtId="173" fontId="12" fillId="39" borderId="0" applyNumberFormat="0" applyBorder="0" applyAlignment="0" applyProtection="0"/>
    <xf numFmtId="173" fontId="12" fillId="39" borderId="0" applyNumberFormat="0" applyBorder="0" applyAlignment="0" applyProtection="0"/>
    <xf numFmtId="173" fontId="12" fillId="3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9" fillId="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1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9" fillId="17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9" fillId="21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9" fillId="25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9" fillId="29" borderId="0" applyNumberFormat="0" applyBorder="0" applyAlignment="0" applyProtection="0"/>
    <xf numFmtId="173" fontId="12" fillId="35" borderId="0" applyNumberFormat="0" applyBorder="0" applyAlignment="0" applyProtection="0"/>
    <xf numFmtId="173" fontId="12" fillId="35" borderId="0" applyNumberFormat="0" applyBorder="0" applyAlignment="0" applyProtection="0"/>
    <xf numFmtId="173" fontId="12" fillId="35" borderId="0" applyNumberFormat="0" applyBorder="0" applyAlignment="0" applyProtection="0"/>
    <xf numFmtId="173" fontId="12" fillId="38" borderId="0" applyNumberFormat="0" applyBorder="0" applyAlignment="0" applyProtection="0"/>
    <xf numFmtId="173" fontId="12" fillId="38" borderId="0" applyNumberFormat="0" applyBorder="0" applyAlignment="0" applyProtection="0"/>
    <xf numFmtId="173" fontId="12" fillId="38" borderId="0" applyNumberFormat="0" applyBorder="0" applyAlignment="0" applyProtection="0"/>
    <xf numFmtId="173" fontId="12" fillId="42" borderId="0" applyNumberFormat="0" applyBorder="0" applyAlignment="0" applyProtection="0"/>
    <xf numFmtId="173" fontId="12" fillId="42" borderId="0" applyNumberFormat="0" applyBorder="0" applyAlignment="0" applyProtection="0"/>
    <xf numFmtId="173" fontId="12" fillId="42" borderId="0" applyNumberFormat="0" applyBorder="0" applyAlignment="0" applyProtection="0"/>
    <xf numFmtId="173" fontId="12" fillId="32" borderId="0" applyNumberFormat="0" applyBorder="0" applyAlignment="0" applyProtection="0"/>
    <xf numFmtId="173" fontId="12" fillId="32" borderId="0" applyNumberFormat="0" applyBorder="0" applyAlignment="0" applyProtection="0"/>
    <xf numFmtId="173" fontId="12" fillId="32" borderId="0" applyNumberFormat="0" applyBorder="0" applyAlignment="0" applyProtection="0"/>
    <xf numFmtId="173" fontId="12" fillId="35" borderId="0" applyNumberFormat="0" applyBorder="0" applyAlignment="0" applyProtection="0"/>
    <xf numFmtId="173" fontId="12" fillId="35" borderId="0" applyNumberFormat="0" applyBorder="0" applyAlignment="0" applyProtection="0"/>
    <xf numFmtId="173" fontId="12" fillId="35" borderId="0" applyNumberFormat="0" applyBorder="0" applyAlignment="0" applyProtection="0"/>
    <xf numFmtId="173" fontId="12" fillId="39" borderId="0" applyNumberFormat="0" applyBorder="0" applyAlignment="0" applyProtection="0"/>
    <xf numFmtId="173" fontId="12" fillId="39" borderId="0" applyNumberFormat="0" applyBorder="0" applyAlignment="0" applyProtection="0"/>
    <xf numFmtId="173" fontId="12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2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1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18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2" fillId="22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2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2" fillId="30" borderId="0" applyNumberFormat="0" applyBorder="0" applyAlignment="0" applyProtection="0"/>
    <xf numFmtId="173" fontId="21" fillId="35" borderId="0" applyNumberFormat="0" applyBorder="0" applyAlignment="0" applyProtection="0"/>
    <xf numFmtId="173" fontId="21" fillId="35" borderId="0" applyNumberFormat="0" applyBorder="0" applyAlignment="0" applyProtection="0"/>
    <xf numFmtId="173" fontId="21" fillId="35" borderId="0" applyNumberFormat="0" applyBorder="0" applyAlignment="0" applyProtection="0"/>
    <xf numFmtId="173" fontId="21" fillId="47" borderId="0" applyNumberFormat="0" applyBorder="0" applyAlignment="0" applyProtection="0"/>
    <xf numFmtId="173" fontId="21" fillId="47" borderId="0" applyNumberFormat="0" applyBorder="0" applyAlignment="0" applyProtection="0"/>
    <xf numFmtId="173" fontId="21" fillId="47" borderId="0" applyNumberFormat="0" applyBorder="0" applyAlignment="0" applyProtection="0"/>
    <xf numFmtId="173" fontId="21" fillId="41" borderId="0" applyNumberFormat="0" applyBorder="0" applyAlignment="0" applyProtection="0"/>
    <xf numFmtId="173" fontId="21" fillId="41" borderId="0" applyNumberFormat="0" applyBorder="0" applyAlignment="0" applyProtection="0"/>
    <xf numFmtId="173" fontId="21" fillId="41" borderId="0" applyNumberFormat="0" applyBorder="0" applyAlignment="0" applyProtection="0"/>
    <xf numFmtId="173" fontId="21" fillId="32" borderId="0" applyNumberFormat="0" applyBorder="0" applyAlignment="0" applyProtection="0"/>
    <xf numFmtId="173" fontId="21" fillId="32" borderId="0" applyNumberFormat="0" applyBorder="0" applyAlignment="0" applyProtection="0"/>
    <xf numFmtId="173" fontId="21" fillId="32" borderId="0" applyNumberFormat="0" applyBorder="0" applyAlignment="0" applyProtection="0"/>
    <xf numFmtId="173" fontId="21" fillId="35" borderId="0" applyNumberFormat="0" applyBorder="0" applyAlignment="0" applyProtection="0"/>
    <xf numFmtId="173" fontId="21" fillId="35" borderId="0" applyNumberFormat="0" applyBorder="0" applyAlignment="0" applyProtection="0"/>
    <xf numFmtId="173" fontId="21" fillId="35" borderId="0" applyNumberFormat="0" applyBorder="0" applyAlignment="0" applyProtection="0"/>
    <xf numFmtId="173" fontId="21" fillId="38" borderId="0" applyNumberFormat="0" applyBorder="0" applyAlignment="0" applyProtection="0"/>
    <xf numFmtId="173" fontId="21" fillId="38" borderId="0" applyNumberFormat="0" applyBorder="0" applyAlignment="0" applyProtection="0"/>
    <xf numFmtId="173" fontId="21" fillId="38" borderId="0" applyNumberFormat="0" applyBorder="0" applyAlignment="0" applyProtection="0"/>
    <xf numFmtId="0" fontId="21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8" borderId="0" applyNumberFormat="0" applyBorder="0" applyAlignment="0" applyProtection="0"/>
    <xf numFmtId="0" fontId="22" fillId="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1" borderId="0" applyNumberFormat="0" applyBorder="0" applyAlignment="0" applyProtection="0"/>
    <xf numFmtId="0" fontId="22" fillId="11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12" fillId="52" borderId="0" applyNumberFormat="0" applyBorder="0" applyAlignment="0" applyProtection="0"/>
    <xf numFmtId="0" fontId="12" fillId="56" borderId="0" applyNumberFormat="0" applyBorder="0" applyAlignment="0" applyProtection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2" fillId="15" borderId="0" applyNumberFormat="0" applyBorder="0" applyAlignment="0" applyProtection="0"/>
    <xf numFmtId="0" fontId="21" fillId="55" borderId="0" applyNumberFormat="0" applyBorder="0" applyAlignment="0" applyProtection="0"/>
    <xf numFmtId="0" fontId="21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4" borderId="0" applyNumberFormat="0" applyBorder="0" applyAlignment="0" applyProtection="0"/>
    <xf numFmtId="0" fontId="22" fillId="1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2" fillId="57" borderId="0" applyNumberFormat="0" applyBorder="0" applyAlignment="0" applyProtection="0"/>
    <xf numFmtId="0" fontId="12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2" fillId="23" borderId="0" applyNumberFormat="0" applyBorder="0" applyAlignment="0" applyProtection="0"/>
    <xf numFmtId="0" fontId="21" fillId="45" borderId="0" applyNumberFormat="0" applyBorder="0" applyAlignment="0" applyProtection="0"/>
    <xf numFmtId="0" fontId="21" fillId="47" borderId="0" applyNumberFormat="0" applyBorder="0" applyAlignment="0" applyProtection="0"/>
    <xf numFmtId="0" fontId="12" fillId="52" borderId="0" applyNumberFormat="0" applyBorder="0" applyAlignment="0" applyProtection="0"/>
    <xf numFmtId="0" fontId="12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2" fillId="27" borderId="0" applyNumberFormat="0" applyBorder="0" applyAlignment="0" applyProtection="0"/>
    <xf numFmtId="0" fontId="21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173" fontId="25" fillId="35" borderId="0" applyNumberFormat="0" applyBorder="0" applyAlignment="0" applyProtection="0"/>
    <xf numFmtId="0" fontId="26" fillId="59" borderId="20" applyNumberFormat="0" applyAlignment="0" applyProtection="0"/>
    <xf numFmtId="0" fontId="26" fillId="59" borderId="20" applyNumberFormat="0" applyAlignment="0" applyProtection="0"/>
    <xf numFmtId="0" fontId="27" fillId="5" borderId="17" applyNumberFormat="0" applyAlignment="0" applyProtection="0"/>
    <xf numFmtId="173" fontId="28" fillId="60" borderId="20" applyNumberFormat="0" applyAlignment="0" applyProtection="0"/>
    <xf numFmtId="173" fontId="28" fillId="60" borderId="20" applyNumberFormat="0" applyAlignment="0" applyProtection="0"/>
    <xf numFmtId="173" fontId="28" fillId="60" borderId="20" applyNumberFormat="0" applyAlignment="0" applyProtection="0"/>
    <xf numFmtId="173" fontId="29" fillId="61" borderId="21" applyNumberFormat="0" applyAlignment="0" applyProtection="0"/>
    <xf numFmtId="173" fontId="29" fillId="61" borderId="21" applyNumberFormat="0" applyAlignment="0" applyProtection="0"/>
    <xf numFmtId="173" fontId="29" fillId="61" borderId="21" applyNumberFormat="0" applyAlignment="0" applyProtection="0"/>
    <xf numFmtId="173" fontId="30" fillId="0" borderId="22" applyNumberFormat="0" applyFill="0" applyAlignment="0" applyProtection="0"/>
    <xf numFmtId="173" fontId="30" fillId="0" borderId="22" applyNumberFormat="0" applyFill="0" applyAlignment="0" applyProtection="0"/>
    <xf numFmtId="173" fontId="30" fillId="0" borderId="22" applyNumberFormat="0" applyFill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Font="0" applyBorder="0" applyAlignment="0" applyProtection="0"/>
    <xf numFmtId="0" fontId="31" fillId="62" borderId="0" applyNumberFormat="0" applyBorder="0" applyAlignment="0" applyProtection="0"/>
    <xf numFmtId="0" fontId="29" fillId="61" borderId="2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4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35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36" fillId="63" borderId="0" applyNumberFormat="0" applyFont="0" applyFill="0" applyAlignment="0"/>
    <xf numFmtId="0" fontId="16" fillId="64" borderId="0" applyNumberFormat="0" applyFont="0" applyFill="0" applyAlignment="0"/>
    <xf numFmtId="0" fontId="33" fillId="0" borderId="0" applyFont="0" applyFill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173" fontId="38" fillId="0" borderId="0" applyNumberFormat="0" applyFill="0" applyBorder="0" applyAlignment="0" applyProtection="0"/>
    <xf numFmtId="173" fontId="38" fillId="0" borderId="0" applyNumberFormat="0" applyFill="0" applyBorder="0" applyAlignment="0" applyProtection="0"/>
    <xf numFmtId="173" fontId="38" fillId="0" borderId="0" applyNumberFormat="0" applyFill="0" applyBorder="0" applyAlignment="0" applyProtection="0"/>
    <xf numFmtId="0" fontId="14" fillId="68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6" fillId="71" borderId="0" applyNumberFormat="0" applyBorder="0" applyAlignment="0" applyProtection="0"/>
    <xf numFmtId="0" fontId="6" fillId="72" borderId="0" applyNumberFormat="0" applyBorder="0" applyAlignment="0" applyProtection="0"/>
    <xf numFmtId="0" fontId="15" fillId="73" borderId="0" applyNumberFormat="0" applyBorder="0" applyAlignment="0" applyProtection="0"/>
    <xf numFmtId="173" fontId="21" fillId="74" borderId="0" applyNumberFormat="0" applyBorder="0" applyAlignment="0" applyProtection="0"/>
    <xf numFmtId="173" fontId="21" fillId="74" borderId="0" applyNumberFormat="0" applyBorder="0" applyAlignment="0" applyProtection="0"/>
    <xf numFmtId="173" fontId="21" fillId="74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15" fillId="77" borderId="0" applyNumberFormat="0" applyBorder="0" applyAlignment="0" applyProtection="0"/>
    <xf numFmtId="173" fontId="21" fillId="47" borderId="0" applyNumberFormat="0" applyBorder="0" applyAlignment="0" applyProtection="0"/>
    <xf numFmtId="173" fontId="21" fillId="47" borderId="0" applyNumberFormat="0" applyBorder="0" applyAlignment="0" applyProtection="0"/>
    <xf numFmtId="173" fontId="21" fillId="47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15" fillId="80" borderId="0" applyNumberFormat="0" applyBorder="0" applyAlignment="0" applyProtection="0"/>
    <xf numFmtId="173" fontId="21" fillId="41" borderId="0" applyNumberFormat="0" applyBorder="0" applyAlignment="0" applyProtection="0"/>
    <xf numFmtId="173" fontId="21" fillId="41" borderId="0" applyNumberFormat="0" applyBorder="0" applyAlignment="0" applyProtection="0"/>
    <xf numFmtId="173" fontId="21" fillId="41" borderId="0" applyNumberFormat="0" applyBorder="0" applyAlignment="0" applyProtection="0"/>
    <xf numFmtId="0" fontId="6" fillId="81" borderId="0" applyNumberFormat="0" applyBorder="0" applyAlignment="0" applyProtection="0"/>
    <xf numFmtId="0" fontId="6" fillId="82" borderId="0" applyNumberFormat="0" applyBorder="0" applyAlignment="0" applyProtection="0"/>
    <xf numFmtId="0" fontId="15" fillId="83" borderId="0" applyNumberFormat="0" applyBorder="0" applyAlignment="0" applyProtection="0"/>
    <xf numFmtId="173" fontId="21" fillId="84" borderId="0" applyNumberFormat="0" applyBorder="0" applyAlignment="0" applyProtection="0"/>
    <xf numFmtId="173" fontId="21" fillId="84" borderId="0" applyNumberFormat="0" applyBorder="0" applyAlignment="0" applyProtection="0"/>
    <xf numFmtId="173" fontId="21" fillId="84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15" fillId="87" borderId="0" applyNumberFormat="0" applyBorder="0" applyAlignment="0" applyProtection="0"/>
    <xf numFmtId="173" fontId="21" fillId="45" borderId="0" applyNumberFormat="0" applyBorder="0" applyAlignment="0" applyProtection="0"/>
    <xf numFmtId="173" fontId="21" fillId="45" borderId="0" applyNumberFormat="0" applyBorder="0" applyAlignment="0" applyProtection="0"/>
    <xf numFmtId="173" fontId="21" fillId="45" borderId="0" applyNumberFormat="0" applyBorder="0" applyAlignment="0" applyProtection="0"/>
    <xf numFmtId="0" fontId="6" fillId="88" borderId="0" applyNumberFormat="0" applyBorder="0" applyAlignment="0" applyProtection="0"/>
    <xf numFmtId="0" fontId="6" fillId="89" borderId="0" applyNumberFormat="0" applyBorder="0" applyAlignment="0" applyProtection="0"/>
    <xf numFmtId="0" fontId="15" fillId="90" borderId="0" applyNumberFormat="0" applyBorder="0" applyAlignment="0" applyProtection="0"/>
    <xf numFmtId="173" fontId="21" fillId="51" borderId="0" applyNumberFormat="0" applyBorder="0" applyAlignment="0" applyProtection="0"/>
    <xf numFmtId="173" fontId="21" fillId="51" borderId="0" applyNumberFormat="0" applyBorder="0" applyAlignment="0" applyProtection="0"/>
    <xf numFmtId="173" fontId="21" fillId="51" borderId="0" applyNumberFormat="0" applyBorder="0" applyAlignment="0" applyProtection="0"/>
    <xf numFmtId="173" fontId="39" fillId="42" borderId="20" applyNumberFormat="0" applyAlignment="0" applyProtection="0"/>
    <xf numFmtId="173" fontId="39" fillId="42" borderId="20" applyNumberFormat="0" applyAlignment="0" applyProtection="0"/>
    <xf numFmtId="173" fontId="39" fillId="42" borderId="20" applyNumberFormat="0" applyAlignment="0" applyProtection="0"/>
    <xf numFmtId="17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0" fontId="40" fillId="0" borderId="0"/>
    <xf numFmtId="181" fontId="40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2" fontId="43" fillId="0" borderId="0">
      <protection locked="0"/>
    </xf>
    <xf numFmtId="182" fontId="44" fillId="0" borderId="0">
      <protection locked="0"/>
    </xf>
    <xf numFmtId="182" fontId="44" fillId="0" borderId="0">
      <protection locked="0"/>
    </xf>
    <xf numFmtId="182" fontId="44" fillId="0" borderId="0">
      <protection locked="0"/>
    </xf>
    <xf numFmtId="182" fontId="44" fillId="0" borderId="0">
      <protection locked="0"/>
    </xf>
    <xf numFmtId="182" fontId="44" fillId="0" borderId="0">
      <protection locked="0"/>
    </xf>
    <xf numFmtId="182" fontId="44" fillId="0" borderId="0">
      <protection locked="0"/>
    </xf>
    <xf numFmtId="0" fontId="19" fillId="0" borderId="0" applyNumberFormat="0" applyFill="0" applyBorder="0" applyAlignment="0" applyProtection="0"/>
    <xf numFmtId="183" fontId="19" fillId="0" borderId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5" fillId="33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1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9" fillId="0" borderId="1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73" fontId="54" fillId="0" borderId="0" applyFill="0" applyBorder="0" applyAlignment="0" applyProtection="0">
      <alignment vertical="top"/>
      <protection locked="0"/>
    </xf>
    <xf numFmtId="173" fontId="23" fillId="34" borderId="0" applyNumberFormat="0" applyBorder="0" applyAlignment="0" applyProtection="0"/>
    <xf numFmtId="173" fontId="23" fillId="34" borderId="0" applyNumberFormat="0" applyBorder="0" applyAlignment="0" applyProtection="0"/>
    <xf numFmtId="173" fontId="23" fillId="34" borderId="0" applyNumberFormat="0" applyBorder="0" applyAlignment="0" applyProtection="0"/>
    <xf numFmtId="0" fontId="39" fillId="36" borderId="20" applyNumberFormat="0" applyAlignment="0" applyProtection="0"/>
    <xf numFmtId="0" fontId="55" fillId="0" borderId="26" applyNumberFormat="0" applyFill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6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6" fillId="0" borderId="0" applyFill="0" applyBorder="0" applyAlignment="0" applyProtection="0"/>
    <xf numFmtId="167" fontId="12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1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1" fillId="0" borderId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7" fillId="42" borderId="0" applyNumberFormat="0" applyBorder="0" applyAlignment="0" applyProtection="0"/>
    <xf numFmtId="173" fontId="58" fillId="42" borderId="0" applyNumberFormat="0" applyBorder="0" applyAlignment="0" applyProtection="0"/>
    <xf numFmtId="173" fontId="58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192" fontId="61" fillId="0" borderId="0"/>
    <xf numFmtId="0" fontId="6" fillId="0" borderId="0"/>
    <xf numFmtId="192" fontId="60" fillId="0" borderId="0"/>
    <xf numFmtId="193" fontId="60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11" fillId="0" borderId="0"/>
    <xf numFmtId="192" fontId="60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4" fillId="0" borderId="0"/>
    <xf numFmtId="0" fontId="62" fillId="0" borderId="0"/>
    <xf numFmtId="0" fontId="20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49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4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0" fillId="0" borderId="0"/>
    <xf numFmtId="173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1" fillId="0" borderId="0"/>
    <xf numFmtId="0" fontId="6" fillId="0" borderId="0"/>
    <xf numFmtId="0" fontId="6" fillId="0" borderId="0"/>
    <xf numFmtId="0" fontId="11" fillId="0" borderId="0">
      <alignment vertical="center"/>
    </xf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11" fillId="0" borderId="0"/>
    <xf numFmtId="49" fontId="11" fillId="0" borderId="0"/>
    <xf numFmtId="49" fontId="11" fillId="0" borderId="0"/>
    <xf numFmtId="49" fontId="11" fillId="0" borderId="0"/>
    <xf numFmtId="49" fontId="11" fillId="0" borderId="0"/>
    <xf numFmtId="0" fontId="6" fillId="0" borderId="0"/>
    <xf numFmtId="0" fontId="6" fillId="0" borderId="0"/>
    <xf numFmtId="0" fontId="6" fillId="0" borderId="0"/>
    <xf numFmtId="49" fontId="11" fillId="0" borderId="0"/>
    <xf numFmtId="49" fontId="11" fillId="0" borderId="0"/>
    <xf numFmtId="4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1" fillId="39" borderId="27" applyNumberFormat="0" applyFont="0" applyAlignment="0" applyProtection="0"/>
    <xf numFmtId="173" fontId="20" fillId="39" borderId="27" applyNumberFormat="0" applyFont="0" applyAlignment="0" applyProtection="0"/>
    <xf numFmtId="173" fontId="20" fillId="39" borderId="27" applyNumberFormat="0" applyFont="0" applyAlignment="0" applyProtection="0"/>
    <xf numFmtId="0" fontId="11" fillId="39" borderId="27" applyNumberFormat="0" applyFont="0" applyAlignment="0" applyProtection="0"/>
    <xf numFmtId="0" fontId="9" fillId="6" borderId="19" applyNumberFormat="0" applyFont="0" applyAlignment="0" applyProtection="0"/>
    <xf numFmtId="0" fontId="67" fillId="59" borderId="28" applyNumberFormat="0" applyAlignment="0" applyProtection="0"/>
    <xf numFmtId="0" fontId="67" fillId="59" borderId="28" applyNumberFormat="0" applyAlignment="0" applyProtection="0"/>
    <xf numFmtId="0" fontId="68" fillId="5" borderId="18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3" fontId="67" fillId="60" borderId="28" applyNumberFormat="0" applyAlignment="0" applyProtection="0"/>
    <xf numFmtId="173" fontId="67" fillId="60" borderId="28" applyNumberFormat="0" applyAlignment="0" applyProtection="0"/>
    <xf numFmtId="173" fontId="67" fillId="60" borderId="28" applyNumberFormat="0" applyAlignment="0" applyProtection="0"/>
    <xf numFmtId="0" fontId="7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72" fillId="0" borderId="29" applyNumberFormat="0" applyFill="0" applyAlignment="0" applyProtection="0"/>
    <xf numFmtId="173" fontId="72" fillId="0" borderId="29" applyNumberFormat="0" applyFill="0" applyAlignment="0" applyProtection="0"/>
    <xf numFmtId="173" fontId="72" fillId="0" borderId="29" applyNumberFormat="0" applyFill="0" applyAlignment="0" applyProtection="0"/>
    <xf numFmtId="0" fontId="73" fillId="91" borderId="0"/>
    <xf numFmtId="173" fontId="74" fillId="0" borderId="30" applyNumberFormat="0" applyFill="0" applyAlignment="0" applyProtection="0"/>
    <xf numFmtId="173" fontId="74" fillId="0" borderId="30" applyNumberFormat="0" applyFill="0" applyAlignment="0" applyProtection="0"/>
    <xf numFmtId="173" fontId="74" fillId="0" borderId="30" applyNumberFormat="0" applyFill="0" applyAlignment="0" applyProtection="0"/>
    <xf numFmtId="0" fontId="18" fillId="92" borderId="0"/>
    <xf numFmtId="173" fontId="38" fillId="0" borderId="31" applyNumberFormat="0" applyFill="0" applyAlignment="0" applyProtection="0"/>
    <xf numFmtId="173" fontId="38" fillId="0" borderId="31" applyNumberFormat="0" applyFill="0" applyAlignment="0" applyProtection="0"/>
    <xf numFmtId="173" fontId="38" fillId="0" borderId="31" applyNumberFormat="0" applyFill="0" applyAlignment="0" applyProtection="0"/>
    <xf numFmtId="173" fontId="70" fillId="0" borderId="0" applyNumberFormat="0" applyFill="0" applyBorder="0" applyAlignment="0" applyProtection="0"/>
    <xf numFmtId="173" fontId="70" fillId="0" borderId="0" applyNumberFormat="0" applyFill="0" applyBorder="0" applyAlignment="0" applyProtection="0"/>
    <xf numFmtId="173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2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94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  <xf numFmtId="0" fontId="5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5">
    <xf numFmtId="0" fontId="0" fillId="0" borderId="0" xfId="0"/>
    <xf numFmtId="2" fontId="79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2" fontId="78" fillId="0" borderId="0" xfId="0" applyNumberFormat="1" applyFont="1" applyAlignment="1">
      <alignment horizontal="center" vertical="center"/>
    </xf>
    <xf numFmtId="0" fontId="80" fillId="0" borderId="0" xfId="0" applyFont="1" applyAlignment="1">
      <alignment vertical="center"/>
    </xf>
    <xf numFmtId="4" fontId="78" fillId="0" borderId="0" xfId="1182" applyNumberFormat="1" applyFont="1" applyAlignment="1">
      <alignment vertical="center"/>
    </xf>
    <xf numFmtId="2" fontId="17" fillId="3" borderId="1" xfId="0" applyNumberFormat="1" applyFont="1" applyFill="1" applyBorder="1" applyAlignment="1">
      <alignment horizontal="center" vertical="center"/>
    </xf>
    <xf numFmtId="2" fontId="75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4" fontId="77" fillId="0" borderId="0" xfId="1182" applyNumberFormat="1" applyFont="1" applyAlignment="1">
      <alignment vertical="center"/>
    </xf>
    <xf numFmtId="2" fontId="77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76" fillId="2" borderId="0" xfId="1482" applyFont="1" applyFill="1" applyAlignment="1">
      <alignment horizontal="center" vertical="center"/>
    </xf>
    <xf numFmtId="2" fontId="75" fillId="93" borderId="34" xfId="1482" applyNumberFormat="1" applyFont="1" applyFill="1" applyBorder="1" applyAlignment="1">
      <alignment horizontal="center" vertical="center" wrapText="1"/>
    </xf>
    <xf numFmtId="0" fontId="75" fillId="93" borderId="35" xfId="1482" applyFont="1" applyFill="1" applyBorder="1" applyAlignment="1">
      <alignment horizontal="left" vertical="center" wrapText="1"/>
    </xf>
    <xf numFmtId="4" fontId="75" fillId="93" borderId="35" xfId="1182" applyNumberFormat="1" applyFont="1" applyFill="1" applyBorder="1" applyAlignment="1">
      <alignment horizontal="center" vertical="center" wrapText="1"/>
    </xf>
    <xf numFmtId="2" fontId="75" fillId="93" borderId="35" xfId="1182" applyNumberFormat="1" applyFont="1" applyFill="1" applyBorder="1" applyAlignment="1">
      <alignment horizontal="center" vertical="center" wrapText="1"/>
    </xf>
    <xf numFmtId="166" fontId="75" fillId="93" borderId="35" xfId="1185" applyNumberFormat="1" applyFont="1" applyFill="1" applyBorder="1" applyAlignment="1">
      <alignment horizontal="center" vertical="center" wrapText="1"/>
    </xf>
    <xf numFmtId="166" fontId="75" fillId="93" borderId="36" xfId="1185" applyNumberFormat="1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left" vertical="center" wrapText="1"/>
    </xf>
    <xf numFmtId="4" fontId="19" fillId="3" borderId="3" xfId="1182" applyNumberFormat="1" applyFont="1" applyFill="1" applyBorder="1" applyAlignment="1">
      <alignment vertical="center"/>
    </xf>
    <xf numFmtId="2" fontId="19" fillId="3" borderId="3" xfId="0" applyNumberFormat="1" applyFont="1" applyFill="1" applyBorder="1" applyAlignment="1">
      <alignment horizontal="center" vertical="center"/>
    </xf>
    <xf numFmtId="166" fontId="19" fillId="3" borderId="3" xfId="1185" applyNumberFormat="1" applyFont="1" applyFill="1" applyBorder="1" applyAlignment="1">
      <alignment vertical="center" wrapText="1"/>
    </xf>
    <xf numFmtId="166" fontId="17" fillId="3" borderId="4" xfId="1185" applyNumberFormat="1" applyFont="1" applyFill="1" applyBorder="1" applyAlignment="1">
      <alignment vertical="center" wrapText="1"/>
    </xf>
    <xf numFmtId="2" fontId="75" fillId="0" borderId="1" xfId="0" applyNumberFormat="1" applyFont="1" applyFill="1" applyBorder="1" applyAlignment="1">
      <alignment horizontal="center" vertical="center" wrapText="1"/>
    </xf>
    <xf numFmtId="49" fontId="75" fillId="2" borderId="11" xfId="0" applyNumberFormat="1" applyFont="1" applyFill="1" applyBorder="1" applyAlignment="1">
      <alignment horizontal="left" vertical="center" wrapText="1"/>
    </xf>
    <xf numFmtId="4" fontId="77" fillId="0" borderId="11" xfId="1182" applyNumberFormat="1" applyFont="1" applyFill="1" applyBorder="1" applyAlignment="1">
      <alignment vertical="center" wrapText="1"/>
    </xf>
    <xf numFmtId="2" fontId="77" fillId="0" borderId="11" xfId="0" applyNumberFormat="1" applyFont="1" applyFill="1" applyBorder="1" applyAlignment="1">
      <alignment horizontal="center" vertical="center" wrapText="1"/>
    </xf>
    <xf numFmtId="166" fontId="19" fillId="0" borderId="11" xfId="1185" applyNumberFormat="1" applyFont="1" applyFill="1" applyBorder="1" applyAlignment="1">
      <alignment vertical="center" wrapText="1"/>
    </xf>
    <xf numFmtId="166" fontId="17" fillId="0" borderId="11" xfId="1185" applyNumberFormat="1" applyFont="1" applyFill="1" applyBorder="1" applyAlignment="1">
      <alignment vertical="center" wrapText="1"/>
    </xf>
    <xf numFmtId="2" fontId="77" fillId="0" borderId="1" xfId="0" applyNumberFormat="1" applyFont="1" applyFill="1" applyBorder="1" applyAlignment="1">
      <alignment horizontal="center" vertical="center" wrapText="1"/>
    </xf>
    <xf numFmtId="49" fontId="77" fillId="0" borderId="1" xfId="0" applyNumberFormat="1" applyFont="1" applyFill="1" applyBorder="1" applyAlignment="1">
      <alignment horizontal="left" vertical="center" wrapText="1"/>
    </xf>
    <xf numFmtId="4" fontId="77" fillId="0" borderId="1" xfId="1182" applyNumberFormat="1" applyFont="1" applyFill="1" applyBorder="1" applyAlignment="1">
      <alignment vertical="center" wrapText="1"/>
    </xf>
    <xf numFmtId="166" fontId="19" fillId="0" borderId="1" xfId="1185" applyNumberFormat="1" applyFont="1" applyFill="1" applyBorder="1" applyAlignment="1">
      <alignment vertical="center" wrapText="1"/>
    </xf>
    <xf numFmtId="166" fontId="17" fillId="0" borderId="1" xfId="1185" applyNumberFormat="1" applyFont="1" applyFill="1" applyBorder="1" applyAlignment="1">
      <alignment vertical="center" wrapText="1"/>
    </xf>
    <xf numFmtId="49" fontId="75" fillId="2" borderId="1" xfId="0" applyNumberFormat="1" applyFont="1" applyFill="1" applyBorder="1" applyAlignment="1">
      <alignment horizontal="left" vertical="center" wrapText="1"/>
    </xf>
    <xf numFmtId="49" fontId="17" fillId="3" borderId="2" xfId="0" applyNumberFormat="1" applyFont="1" applyFill="1" applyBorder="1" applyAlignment="1">
      <alignment horizontal="left" vertical="center"/>
    </xf>
    <xf numFmtId="49" fontId="77" fillId="0" borderId="1" xfId="0" applyNumberFormat="1" applyFont="1" applyFill="1" applyBorder="1" applyAlignment="1">
      <alignment vertical="center" wrapText="1"/>
    </xf>
    <xf numFmtId="4" fontId="77" fillId="0" borderId="1" xfId="0" applyNumberFormat="1" applyFont="1" applyFill="1" applyBorder="1" applyAlignment="1">
      <alignment horizontal="right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49" fontId="77" fillId="2" borderId="1" xfId="0" applyNumberFormat="1" applyFont="1" applyFill="1" applyBorder="1" applyAlignment="1">
      <alignment horizontal="left" vertical="center" wrapText="1"/>
    </xf>
    <xf numFmtId="49" fontId="77" fillId="0" borderId="1" xfId="0" applyNumberFormat="1" applyFont="1" applyBorder="1" applyAlignment="1">
      <alignment vertical="center" wrapText="1"/>
    </xf>
    <xf numFmtId="0" fontId="77" fillId="0" borderId="1" xfId="0" applyFont="1" applyFill="1" applyBorder="1" applyAlignment="1">
      <alignment horizontal="left" vertical="center" wrapText="1"/>
    </xf>
    <xf numFmtId="49" fontId="75" fillId="0" borderId="1" xfId="0" applyNumberFormat="1" applyFont="1" applyFill="1" applyBorder="1" applyAlignment="1">
      <alignment horizontal="left" vertical="center" wrapText="1"/>
    </xf>
    <xf numFmtId="2" fontId="77" fillId="0" borderId="1" xfId="0" applyNumberFormat="1" applyFont="1" applyBorder="1" applyAlignment="1">
      <alignment horizontal="center" vertical="center" wrapText="1"/>
    </xf>
    <xf numFmtId="166" fontId="77" fillId="0" borderId="1" xfId="1185" applyNumberFormat="1" applyFont="1" applyFill="1" applyBorder="1" applyAlignment="1">
      <alignment vertical="center" wrapText="1"/>
    </xf>
    <xf numFmtId="166" fontId="75" fillId="0" borderId="1" xfId="1185" applyNumberFormat="1" applyFont="1" applyBorder="1" applyAlignment="1">
      <alignment vertical="center" wrapText="1"/>
    </xf>
    <xf numFmtId="4" fontId="77" fillId="0" borderId="1" xfId="1186" applyNumberFormat="1" applyFont="1" applyFill="1" applyBorder="1" applyAlignment="1">
      <alignment vertical="center" wrapText="1"/>
    </xf>
    <xf numFmtId="166" fontId="77" fillId="2" borderId="1" xfId="1185" applyNumberFormat="1" applyFont="1" applyFill="1" applyBorder="1" applyAlignment="1">
      <alignment vertical="center" wrapText="1"/>
    </xf>
    <xf numFmtId="166" fontId="75" fillId="2" borderId="1" xfId="1185" applyNumberFormat="1" applyFont="1" applyFill="1" applyBorder="1" applyAlignment="1">
      <alignment vertical="center" wrapText="1"/>
    </xf>
    <xf numFmtId="4" fontId="77" fillId="2" borderId="1" xfId="1182" applyNumberFormat="1" applyFont="1" applyFill="1" applyBorder="1" applyAlignment="1">
      <alignment vertical="center" wrapText="1"/>
    </xf>
    <xf numFmtId="2" fontId="77" fillId="2" borderId="1" xfId="0" applyNumberFormat="1" applyFont="1" applyFill="1" applyBorder="1" applyAlignment="1">
      <alignment horizontal="center" vertical="center" wrapText="1"/>
    </xf>
    <xf numFmtId="166" fontId="75" fillId="0" borderId="1" xfId="1185" applyNumberFormat="1" applyFont="1" applyFill="1" applyBorder="1" applyAlignment="1">
      <alignment vertical="center" wrapText="1"/>
    </xf>
    <xf numFmtId="0" fontId="77" fillId="0" borderId="1" xfId="0" applyFont="1" applyFill="1" applyBorder="1" applyAlignment="1">
      <alignment vertical="center" wrapText="1"/>
    </xf>
    <xf numFmtId="4" fontId="77" fillId="0" borderId="1" xfId="0" applyNumberFormat="1" applyFont="1" applyBorder="1" applyAlignment="1">
      <alignment horizontal="right" vertical="center" wrapText="1"/>
    </xf>
    <xf numFmtId="49" fontId="77" fillId="0" borderId="1" xfId="0" applyNumberFormat="1" applyFont="1" applyBorder="1" applyAlignment="1">
      <alignment horizontal="center" vertical="center" wrapText="1"/>
    </xf>
    <xf numFmtId="4" fontId="75" fillId="0" borderId="1" xfId="1182" applyNumberFormat="1" applyFont="1" applyFill="1" applyBorder="1" applyAlignment="1">
      <alignment vertical="center" wrapText="1"/>
    </xf>
    <xf numFmtId="2" fontId="75" fillId="0" borderId="1" xfId="0" applyNumberFormat="1" applyFont="1" applyBorder="1" applyAlignment="1">
      <alignment horizontal="center" vertical="center" wrapText="1"/>
    </xf>
    <xf numFmtId="0" fontId="7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" fontId="19" fillId="0" borderId="1" xfId="1182" applyNumberFormat="1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66" fontId="82" fillId="0" borderId="1" xfId="1185" applyNumberFormat="1" applyFont="1" applyFill="1" applyBorder="1" applyAlignment="1">
      <alignment vertical="center" wrapText="1"/>
    </xf>
    <xf numFmtId="49" fontId="77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166" fontId="17" fillId="0" borderId="1" xfId="1185" applyNumberFormat="1" applyFont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4" fontId="19" fillId="2" borderId="1" xfId="1182" applyNumberFormat="1" applyFont="1" applyFill="1" applyBorder="1" applyAlignment="1">
      <alignment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6" fontId="19" fillId="2" borderId="1" xfId="1185" applyNumberFormat="1" applyFont="1" applyFill="1" applyBorder="1" applyAlignment="1">
      <alignment vertical="center" wrapText="1"/>
    </xf>
    <xf numFmtId="49" fontId="19" fillId="0" borderId="1" xfId="0" quotePrefix="1" applyNumberFormat="1" applyFont="1" applyBorder="1" applyAlignment="1">
      <alignment vertical="center" wrapText="1"/>
    </xf>
    <xf numFmtId="4" fontId="19" fillId="0" borderId="1" xfId="1182" applyNumberFormat="1" applyFont="1" applyFill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166" fontId="17" fillId="3" borderId="1" xfId="1185" applyNumberFormat="1" applyFont="1" applyFill="1" applyBorder="1" applyAlignment="1">
      <alignment vertical="center" wrapText="1"/>
    </xf>
    <xf numFmtId="2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43" fontId="83" fillId="0" borderId="1" xfId="1182" applyFont="1" applyFill="1" applyBorder="1" applyAlignment="1">
      <alignment vertical="center"/>
    </xf>
    <xf numFmtId="2" fontId="83" fillId="0" borderId="1" xfId="0" applyNumberFormat="1" applyFont="1" applyBorder="1" applyAlignment="1">
      <alignment horizontal="center" vertical="center"/>
    </xf>
    <xf numFmtId="166" fontId="19" fillId="0" borderId="1" xfId="1185" applyNumberFormat="1" applyFont="1" applyBorder="1" applyAlignment="1">
      <alignment vertical="center" wrapText="1"/>
    </xf>
    <xf numFmtId="2" fontId="77" fillId="0" borderId="1" xfId="0" applyNumberFormat="1" applyFont="1" applyBorder="1" applyAlignment="1">
      <alignment horizontal="center" vertical="center"/>
    </xf>
    <xf numFmtId="49" fontId="77" fillId="0" borderId="11" xfId="0" applyNumberFormat="1" applyFont="1" applyBorder="1" applyAlignment="1">
      <alignment vertical="center" wrapText="1"/>
    </xf>
    <xf numFmtId="10" fontId="77" fillId="0" borderId="11" xfId="12" applyNumberFormat="1" applyFont="1" applyBorder="1" applyAlignment="1">
      <alignment vertical="center"/>
    </xf>
    <xf numFmtId="49" fontId="77" fillId="0" borderId="11" xfId="0" applyNumberFormat="1" applyFont="1" applyBorder="1" applyAlignment="1">
      <alignment horizontal="center" vertical="center"/>
    </xf>
    <xf numFmtId="166" fontId="19" fillId="0" borderId="8" xfId="1185" applyNumberFormat="1" applyFont="1" applyBorder="1" applyAlignment="1">
      <alignment vertical="center" wrapText="1"/>
    </xf>
    <xf numFmtId="10" fontId="77" fillId="0" borderId="1" xfId="12" applyNumberFormat="1" applyFont="1" applyBorder="1" applyAlignment="1">
      <alignment vertical="center"/>
    </xf>
    <xf numFmtId="49" fontId="77" fillId="0" borderId="1" xfId="0" applyNumberFormat="1" applyFont="1" applyBorder="1" applyAlignment="1">
      <alignment horizontal="center" vertical="center"/>
    </xf>
    <xf numFmtId="165" fontId="77" fillId="0" borderId="1" xfId="2" applyFont="1" applyBorder="1" applyAlignment="1">
      <alignment vertical="center"/>
    </xf>
    <xf numFmtId="2" fontId="77" fillId="0" borderId="2" xfId="0" applyNumberFormat="1" applyFont="1" applyBorder="1" applyAlignment="1">
      <alignment horizontal="center" vertical="center"/>
    </xf>
    <xf numFmtId="49" fontId="77" fillId="0" borderId="2" xfId="0" applyNumberFormat="1" applyFont="1" applyBorder="1" applyAlignment="1">
      <alignment horizontal="left" vertical="center" wrapText="1"/>
    </xf>
    <xf numFmtId="4" fontId="19" fillId="0" borderId="3" xfId="1182" applyNumberFormat="1" applyFont="1" applyBorder="1" applyAlignment="1">
      <alignment horizontal="left" vertical="center"/>
    </xf>
    <xf numFmtId="2" fontId="77" fillId="0" borderId="3" xfId="0" applyNumberFormat="1" applyFont="1" applyBorder="1" applyAlignment="1">
      <alignment horizontal="center" vertical="center"/>
    </xf>
    <xf numFmtId="166" fontId="19" fillId="0" borderId="3" xfId="1185" applyNumberFormat="1" applyFont="1" applyFill="1" applyBorder="1" applyAlignment="1">
      <alignment vertical="center" wrapText="1"/>
    </xf>
    <xf numFmtId="166" fontId="19" fillId="0" borderId="4" xfId="1185" applyNumberFormat="1" applyFont="1" applyBorder="1" applyAlignment="1">
      <alignment vertical="center" wrapText="1"/>
    </xf>
    <xf numFmtId="2" fontId="75" fillId="2" borderId="7" xfId="0" applyNumberFormat="1" applyFont="1" applyFill="1" applyBorder="1" applyAlignment="1">
      <alignment horizontal="center" vertical="center"/>
    </xf>
    <xf numFmtId="0" fontId="77" fillId="2" borderId="5" xfId="0" applyFont="1" applyFill="1" applyBorder="1" applyAlignment="1">
      <alignment horizontal="left" vertical="center" wrapText="1"/>
    </xf>
    <xf numFmtId="4" fontId="77" fillId="2" borderId="5" xfId="1182" applyNumberFormat="1" applyFont="1" applyFill="1" applyBorder="1" applyAlignment="1">
      <alignment vertical="center"/>
    </xf>
    <xf numFmtId="2" fontId="77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2" fontId="75" fillId="2" borderId="10" xfId="0" applyNumberFormat="1" applyFont="1" applyFill="1" applyBorder="1" applyAlignment="1">
      <alignment horizontal="center" vertical="center"/>
    </xf>
    <xf numFmtId="0" fontId="75" fillId="2" borderId="0" xfId="0" applyFont="1" applyFill="1" applyBorder="1" applyAlignment="1">
      <alignment horizontal="left" vertical="center" wrapText="1"/>
    </xf>
    <xf numFmtId="4" fontId="77" fillId="2" borderId="0" xfId="1182" applyNumberFormat="1" applyFont="1" applyFill="1" applyBorder="1" applyAlignment="1">
      <alignment vertical="center"/>
    </xf>
    <xf numFmtId="2" fontId="7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" fontId="77" fillId="2" borderId="10" xfId="0" applyNumberFormat="1" applyFont="1" applyFill="1" applyBorder="1" applyAlignment="1">
      <alignment horizontal="center" vertical="center" wrapText="1"/>
    </xf>
    <xf numFmtId="0" fontId="77" fillId="2" borderId="0" xfId="0" applyFont="1" applyFill="1" applyAlignment="1">
      <alignment vertical="center"/>
    </xf>
    <xf numFmtId="0" fontId="77" fillId="2" borderId="0" xfId="0" applyFont="1" applyFill="1" applyAlignment="1">
      <alignment vertical="center" wrapText="1"/>
    </xf>
    <xf numFmtId="0" fontId="82" fillId="2" borderId="0" xfId="0" applyFont="1" applyFill="1" applyAlignment="1">
      <alignment vertical="center" wrapText="1"/>
    </xf>
    <xf numFmtId="4" fontId="77" fillId="2" borderId="13" xfId="1182" applyNumberFormat="1" applyFont="1" applyFill="1" applyBorder="1" applyAlignment="1">
      <alignment vertical="center" wrapText="1"/>
    </xf>
    <xf numFmtId="0" fontId="77" fillId="2" borderId="13" xfId="0" applyFont="1" applyFill="1" applyBorder="1" applyAlignment="1">
      <alignment vertical="center" wrapText="1"/>
    </xf>
    <xf numFmtId="0" fontId="82" fillId="2" borderId="0" xfId="0" applyFont="1" applyFill="1" applyAlignment="1">
      <alignment vertical="center"/>
    </xf>
    <xf numFmtId="0" fontId="77" fillId="2" borderId="13" xfId="0" applyFont="1" applyFill="1" applyBorder="1" applyAlignment="1">
      <alignment vertical="center"/>
    </xf>
    <xf numFmtId="0" fontId="77" fillId="2" borderId="0" xfId="0" applyFont="1" applyFill="1" applyAlignment="1">
      <alignment horizontal="left" vertical="center" wrapText="1"/>
    </xf>
    <xf numFmtId="2" fontId="77" fillId="2" borderId="0" xfId="0" applyNumberFormat="1" applyFont="1" applyFill="1" applyAlignment="1">
      <alignment horizontal="center" vertical="center"/>
    </xf>
    <xf numFmtId="2" fontId="75" fillId="2" borderId="8" xfId="0" applyNumberFormat="1" applyFont="1" applyFill="1" applyBorder="1" applyAlignment="1">
      <alignment horizontal="center" vertical="center"/>
    </xf>
    <xf numFmtId="0" fontId="77" fillId="2" borderId="9" xfId="0" applyFont="1" applyFill="1" applyBorder="1" applyAlignment="1">
      <alignment horizontal="left" vertical="center" wrapText="1"/>
    </xf>
    <xf numFmtId="4" fontId="77" fillId="2" borderId="9" xfId="1182" applyNumberFormat="1" applyFont="1" applyFill="1" applyBorder="1" applyAlignment="1">
      <alignment vertical="center"/>
    </xf>
    <xf numFmtId="2" fontId="77" fillId="2" borderId="9" xfId="0" applyNumberFormat="1" applyFont="1" applyFill="1" applyBorder="1" applyAlignment="1">
      <alignment horizontal="center" vertical="center"/>
    </xf>
    <xf numFmtId="0" fontId="77" fillId="2" borderId="9" xfId="0" applyFont="1" applyFill="1" applyBorder="1" applyAlignment="1">
      <alignment vertical="center"/>
    </xf>
    <xf numFmtId="0" fontId="77" fillId="2" borderId="12" xfId="0" applyFont="1" applyFill="1" applyBorder="1" applyAlignment="1">
      <alignment vertical="center"/>
    </xf>
    <xf numFmtId="2" fontId="17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4" fontId="19" fillId="0" borderId="0" xfId="1182" applyNumberFormat="1" applyFont="1" applyAlignment="1">
      <alignment vertical="center"/>
    </xf>
    <xf numFmtId="2" fontId="19" fillId="0" borderId="0" xfId="0" applyNumberFormat="1" applyFont="1" applyAlignment="1">
      <alignment horizontal="center" vertical="center"/>
    </xf>
    <xf numFmtId="0" fontId="77" fillId="2" borderId="0" xfId="0" applyFont="1" applyFill="1" applyAlignment="1">
      <alignment horizontal="left" vertical="center" wrapText="1"/>
    </xf>
    <xf numFmtId="0" fontId="77" fillId="2" borderId="13" xfId="0" applyFont="1" applyFill="1" applyBorder="1" applyAlignment="1">
      <alignment horizontal="left" vertical="center" wrapText="1"/>
    </xf>
    <xf numFmtId="0" fontId="77" fillId="2" borderId="0" xfId="0" applyFont="1" applyFill="1" applyAlignment="1">
      <alignment vertical="center" wrapText="1"/>
    </xf>
    <xf numFmtId="0" fontId="77" fillId="2" borderId="13" xfId="0" applyFont="1" applyFill="1" applyBorder="1" applyAlignment="1">
      <alignment vertical="center" wrapText="1"/>
    </xf>
    <xf numFmtId="0" fontId="81" fillId="94" borderId="0" xfId="1482" applyFont="1" applyFill="1" applyAlignment="1">
      <alignment horizontal="center" vertical="center"/>
    </xf>
    <xf numFmtId="0" fontId="81" fillId="0" borderId="0" xfId="1184" applyFont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</cellXfs>
  <cellStyles count="1483">
    <cellStyle name="_x000d__x000a_JournalTemplate=C:\COMFO\CTALK\JOURSTD.TPL_x000d__x000a_LbStateAddress=3 3 0 251 1 89 2 311_x000d__x000a_LbStateJou" xfId="20" xr:uid="{00000000-0005-0000-0000-000000000000}"/>
    <cellStyle name="%" xfId="21" xr:uid="{00000000-0005-0000-0000-000001000000}"/>
    <cellStyle name="20% - Accent1" xfId="22" xr:uid="{00000000-0005-0000-0000-000002000000}"/>
    <cellStyle name="20% - Accent1 2" xfId="23" xr:uid="{00000000-0005-0000-0000-000003000000}"/>
    <cellStyle name="20% - Accent1 3" xfId="24" xr:uid="{00000000-0005-0000-0000-000004000000}"/>
    <cellStyle name="20% - Accent2" xfId="25" xr:uid="{00000000-0005-0000-0000-000005000000}"/>
    <cellStyle name="20% - Accent2 2" xfId="26" xr:uid="{00000000-0005-0000-0000-000006000000}"/>
    <cellStyle name="20% - Accent2 3" xfId="27" xr:uid="{00000000-0005-0000-0000-000007000000}"/>
    <cellStyle name="20% - Accent3" xfId="28" xr:uid="{00000000-0005-0000-0000-000008000000}"/>
    <cellStyle name="20% - Accent3 2" xfId="29" xr:uid="{00000000-0005-0000-0000-000009000000}"/>
    <cellStyle name="20% - Accent3 3" xfId="30" xr:uid="{00000000-0005-0000-0000-00000A000000}"/>
    <cellStyle name="20% - Accent4" xfId="31" xr:uid="{00000000-0005-0000-0000-00000B000000}"/>
    <cellStyle name="20% - Accent4 2" xfId="32" xr:uid="{00000000-0005-0000-0000-00000C000000}"/>
    <cellStyle name="20% - Accent4 3" xfId="33" xr:uid="{00000000-0005-0000-0000-00000D000000}"/>
    <cellStyle name="20% - Accent5" xfId="34" xr:uid="{00000000-0005-0000-0000-00000E000000}"/>
    <cellStyle name="20% - Accent5 2" xfId="35" xr:uid="{00000000-0005-0000-0000-00000F000000}"/>
    <cellStyle name="20% - Accent5 3" xfId="36" xr:uid="{00000000-0005-0000-0000-000010000000}"/>
    <cellStyle name="20% - Accent6" xfId="37" xr:uid="{00000000-0005-0000-0000-000011000000}"/>
    <cellStyle name="20% - Accent6 2" xfId="38" xr:uid="{00000000-0005-0000-0000-000012000000}"/>
    <cellStyle name="20% - Accent6 3" xfId="39" xr:uid="{00000000-0005-0000-0000-000013000000}"/>
    <cellStyle name="20% - Énfasis1 2" xfId="40" xr:uid="{00000000-0005-0000-0000-000014000000}"/>
    <cellStyle name="20% - Énfasis1 3" xfId="41" xr:uid="{00000000-0005-0000-0000-000015000000}"/>
    <cellStyle name="20% - Énfasis1 4" xfId="42" xr:uid="{00000000-0005-0000-0000-000016000000}"/>
    <cellStyle name="20% - Énfasis2 2" xfId="43" xr:uid="{00000000-0005-0000-0000-000017000000}"/>
    <cellStyle name="20% - Énfasis2 3" xfId="44" xr:uid="{00000000-0005-0000-0000-000018000000}"/>
    <cellStyle name="20% - Énfasis2 4" xfId="45" xr:uid="{00000000-0005-0000-0000-000019000000}"/>
    <cellStyle name="20% - Énfasis3 2" xfId="46" xr:uid="{00000000-0005-0000-0000-00001A000000}"/>
    <cellStyle name="20% - Énfasis3 3" xfId="47" xr:uid="{00000000-0005-0000-0000-00001B000000}"/>
    <cellStyle name="20% - Énfasis3 4" xfId="48" xr:uid="{00000000-0005-0000-0000-00001C000000}"/>
    <cellStyle name="20% - Énfasis4 2" xfId="49" xr:uid="{00000000-0005-0000-0000-00001D000000}"/>
    <cellStyle name="20% - Énfasis4 3" xfId="50" xr:uid="{00000000-0005-0000-0000-00001E000000}"/>
    <cellStyle name="20% - Énfasis4 4" xfId="51" xr:uid="{00000000-0005-0000-0000-00001F000000}"/>
    <cellStyle name="20% - Énfasis5 2" xfId="52" xr:uid="{00000000-0005-0000-0000-000020000000}"/>
    <cellStyle name="20% - Énfasis5 3" xfId="53" xr:uid="{00000000-0005-0000-0000-000021000000}"/>
    <cellStyle name="20% - Énfasis5 4" xfId="54" xr:uid="{00000000-0005-0000-0000-000022000000}"/>
    <cellStyle name="20% - Énfasis6 2" xfId="55" xr:uid="{00000000-0005-0000-0000-000023000000}"/>
    <cellStyle name="20% - Énfasis6 3" xfId="56" xr:uid="{00000000-0005-0000-0000-000024000000}"/>
    <cellStyle name="20% - Énfasis6 4" xfId="57" xr:uid="{00000000-0005-0000-0000-000025000000}"/>
    <cellStyle name="40% - Accent1" xfId="58" xr:uid="{00000000-0005-0000-0000-000026000000}"/>
    <cellStyle name="40% - Accent1 2" xfId="59" xr:uid="{00000000-0005-0000-0000-000027000000}"/>
    <cellStyle name="40% - Accent1 3" xfId="60" xr:uid="{00000000-0005-0000-0000-000028000000}"/>
    <cellStyle name="40% - Accent2" xfId="61" xr:uid="{00000000-0005-0000-0000-000029000000}"/>
    <cellStyle name="40% - Accent2 2" xfId="62" xr:uid="{00000000-0005-0000-0000-00002A000000}"/>
    <cellStyle name="40% - Accent2 3" xfId="63" xr:uid="{00000000-0005-0000-0000-00002B000000}"/>
    <cellStyle name="40% - Accent3" xfId="64" xr:uid="{00000000-0005-0000-0000-00002C000000}"/>
    <cellStyle name="40% - Accent3 2" xfId="65" xr:uid="{00000000-0005-0000-0000-00002D000000}"/>
    <cellStyle name="40% - Accent3 3" xfId="66" xr:uid="{00000000-0005-0000-0000-00002E000000}"/>
    <cellStyle name="40% - Accent4" xfId="67" xr:uid="{00000000-0005-0000-0000-00002F000000}"/>
    <cellStyle name="40% - Accent4 2" xfId="68" xr:uid="{00000000-0005-0000-0000-000030000000}"/>
    <cellStyle name="40% - Accent4 3" xfId="69" xr:uid="{00000000-0005-0000-0000-000031000000}"/>
    <cellStyle name="40% - Accent5" xfId="70" xr:uid="{00000000-0005-0000-0000-000032000000}"/>
    <cellStyle name="40% - Accent5 2" xfId="71" xr:uid="{00000000-0005-0000-0000-000033000000}"/>
    <cellStyle name="40% - Accent5 3" xfId="72" xr:uid="{00000000-0005-0000-0000-000034000000}"/>
    <cellStyle name="40% - Accent6" xfId="73" xr:uid="{00000000-0005-0000-0000-000035000000}"/>
    <cellStyle name="40% - Accent6 2" xfId="74" xr:uid="{00000000-0005-0000-0000-000036000000}"/>
    <cellStyle name="40% - Accent6 3" xfId="75" xr:uid="{00000000-0005-0000-0000-000037000000}"/>
    <cellStyle name="40% - Énfasis1 2" xfId="76" xr:uid="{00000000-0005-0000-0000-000038000000}"/>
    <cellStyle name="40% - Énfasis1 3" xfId="77" xr:uid="{00000000-0005-0000-0000-000039000000}"/>
    <cellStyle name="40% - Énfasis1 4" xfId="78" xr:uid="{00000000-0005-0000-0000-00003A000000}"/>
    <cellStyle name="40% - Énfasis2 2" xfId="79" xr:uid="{00000000-0005-0000-0000-00003B000000}"/>
    <cellStyle name="40% - Énfasis2 3" xfId="80" xr:uid="{00000000-0005-0000-0000-00003C000000}"/>
    <cellStyle name="40% - Énfasis2 4" xfId="81" xr:uid="{00000000-0005-0000-0000-00003D000000}"/>
    <cellStyle name="40% - Énfasis3 2" xfId="82" xr:uid="{00000000-0005-0000-0000-00003E000000}"/>
    <cellStyle name="40% - Énfasis3 3" xfId="83" xr:uid="{00000000-0005-0000-0000-00003F000000}"/>
    <cellStyle name="40% - Énfasis3 4" xfId="84" xr:uid="{00000000-0005-0000-0000-000040000000}"/>
    <cellStyle name="40% - Énfasis4 2" xfId="85" xr:uid="{00000000-0005-0000-0000-000041000000}"/>
    <cellStyle name="40% - Énfasis4 3" xfId="86" xr:uid="{00000000-0005-0000-0000-000042000000}"/>
    <cellStyle name="40% - Énfasis4 4" xfId="87" xr:uid="{00000000-0005-0000-0000-000043000000}"/>
    <cellStyle name="40% - Énfasis5 2" xfId="88" xr:uid="{00000000-0005-0000-0000-000044000000}"/>
    <cellStyle name="40% - Énfasis5 3" xfId="89" xr:uid="{00000000-0005-0000-0000-000045000000}"/>
    <cellStyle name="40% - Énfasis5 4" xfId="90" xr:uid="{00000000-0005-0000-0000-000046000000}"/>
    <cellStyle name="40% - Énfasis6 2" xfId="91" xr:uid="{00000000-0005-0000-0000-000047000000}"/>
    <cellStyle name="40% - Énfasis6 3" xfId="92" xr:uid="{00000000-0005-0000-0000-000048000000}"/>
    <cellStyle name="40% - Énfasis6 4" xfId="93" xr:uid="{00000000-0005-0000-0000-000049000000}"/>
    <cellStyle name="60% - Accent1" xfId="94" xr:uid="{00000000-0005-0000-0000-00004A000000}"/>
    <cellStyle name="60% - Accent1 2" xfId="95" xr:uid="{00000000-0005-0000-0000-00004B000000}"/>
    <cellStyle name="60% - Accent1 3" xfId="96" xr:uid="{00000000-0005-0000-0000-00004C000000}"/>
    <cellStyle name="60% - Accent2" xfId="97" xr:uid="{00000000-0005-0000-0000-00004D000000}"/>
    <cellStyle name="60% - Accent2 2" xfId="98" xr:uid="{00000000-0005-0000-0000-00004E000000}"/>
    <cellStyle name="60% - Accent2 3" xfId="99" xr:uid="{00000000-0005-0000-0000-00004F000000}"/>
    <cellStyle name="60% - Accent3" xfId="100" xr:uid="{00000000-0005-0000-0000-000050000000}"/>
    <cellStyle name="60% - Accent3 2" xfId="101" xr:uid="{00000000-0005-0000-0000-000051000000}"/>
    <cellStyle name="60% - Accent3 3" xfId="102" xr:uid="{00000000-0005-0000-0000-000052000000}"/>
    <cellStyle name="60% - Accent4" xfId="103" xr:uid="{00000000-0005-0000-0000-000053000000}"/>
    <cellStyle name="60% - Accent4 2" xfId="104" xr:uid="{00000000-0005-0000-0000-000054000000}"/>
    <cellStyle name="60% - Accent4 3" xfId="105" xr:uid="{00000000-0005-0000-0000-000055000000}"/>
    <cellStyle name="60% - Accent5" xfId="106" xr:uid="{00000000-0005-0000-0000-000056000000}"/>
    <cellStyle name="60% - Accent5 2" xfId="107" xr:uid="{00000000-0005-0000-0000-000057000000}"/>
    <cellStyle name="60% - Accent5 3" xfId="108" xr:uid="{00000000-0005-0000-0000-000058000000}"/>
    <cellStyle name="60% - Accent6" xfId="109" xr:uid="{00000000-0005-0000-0000-000059000000}"/>
    <cellStyle name="60% - Accent6 2" xfId="110" xr:uid="{00000000-0005-0000-0000-00005A000000}"/>
    <cellStyle name="60% - Accent6 3" xfId="111" xr:uid="{00000000-0005-0000-0000-00005B000000}"/>
    <cellStyle name="60% - Énfasis1 2" xfId="112" xr:uid="{00000000-0005-0000-0000-00005C000000}"/>
    <cellStyle name="60% - Énfasis1 3" xfId="113" xr:uid="{00000000-0005-0000-0000-00005D000000}"/>
    <cellStyle name="60% - Énfasis1 4" xfId="114" xr:uid="{00000000-0005-0000-0000-00005E000000}"/>
    <cellStyle name="60% - Énfasis2 2" xfId="115" xr:uid="{00000000-0005-0000-0000-00005F000000}"/>
    <cellStyle name="60% - Énfasis2 3" xfId="116" xr:uid="{00000000-0005-0000-0000-000060000000}"/>
    <cellStyle name="60% - Énfasis2 4" xfId="117" xr:uid="{00000000-0005-0000-0000-000061000000}"/>
    <cellStyle name="60% - Énfasis3 2" xfId="118" xr:uid="{00000000-0005-0000-0000-000062000000}"/>
    <cellStyle name="60% - Énfasis3 3" xfId="119" xr:uid="{00000000-0005-0000-0000-000063000000}"/>
    <cellStyle name="60% - Énfasis3 4" xfId="120" xr:uid="{00000000-0005-0000-0000-000064000000}"/>
    <cellStyle name="60% - Énfasis4 2" xfId="121" xr:uid="{00000000-0005-0000-0000-000065000000}"/>
    <cellStyle name="60% - Énfasis4 3" xfId="122" xr:uid="{00000000-0005-0000-0000-000066000000}"/>
    <cellStyle name="60% - Énfasis4 4" xfId="123" xr:uid="{00000000-0005-0000-0000-000067000000}"/>
    <cellStyle name="60% - Énfasis5 2" xfId="124" xr:uid="{00000000-0005-0000-0000-000068000000}"/>
    <cellStyle name="60% - Énfasis5 3" xfId="125" xr:uid="{00000000-0005-0000-0000-000069000000}"/>
    <cellStyle name="60% - Énfasis5 4" xfId="126" xr:uid="{00000000-0005-0000-0000-00006A000000}"/>
    <cellStyle name="60% - Énfasis6 2" xfId="127" xr:uid="{00000000-0005-0000-0000-00006B000000}"/>
    <cellStyle name="60% - Énfasis6 3" xfId="128" xr:uid="{00000000-0005-0000-0000-00006C000000}"/>
    <cellStyle name="60% - Énfasis6 4" xfId="129" xr:uid="{00000000-0005-0000-0000-00006D000000}"/>
    <cellStyle name="Accent1" xfId="130" xr:uid="{00000000-0005-0000-0000-00006E000000}"/>
    <cellStyle name="Accent1 - 20%" xfId="131" xr:uid="{00000000-0005-0000-0000-00006F000000}"/>
    <cellStyle name="Accent1 - 40%" xfId="132" xr:uid="{00000000-0005-0000-0000-000070000000}"/>
    <cellStyle name="Accent1 - 60%" xfId="133" xr:uid="{00000000-0005-0000-0000-000071000000}"/>
    <cellStyle name="Accent1 2" xfId="134" xr:uid="{00000000-0005-0000-0000-000072000000}"/>
    <cellStyle name="Accent1 3" xfId="135" xr:uid="{00000000-0005-0000-0000-000073000000}"/>
    <cellStyle name="Accent1_ANALISIS PARA PRESENTAR OPRET" xfId="136" xr:uid="{00000000-0005-0000-0000-000074000000}"/>
    <cellStyle name="Accent2" xfId="137" xr:uid="{00000000-0005-0000-0000-000075000000}"/>
    <cellStyle name="Accent2 - 20%" xfId="138" xr:uid="{00000000-0005-0000-0000-000076000000}"/>
    <cellStyle name="Accent2 - 40%" xfId="139" xr:uid="{00000000-0005-0000-0000-000077000000}"/>
    <cellStyle name="Accent2 - 60%" xfId="140" xr:uid="{00000000-0005-0000-0000-000078000000}"/>
    <cellStyle name="Accent2 2" xfId="141" xr:uid="{00000000-0005-0000-0000-000079000000}"/>
    <cellStyle name="Accent2 3" xfId="142" xr:uid="{00000000-0005-0000-0000-00007A000000}"/>
    <cellStyle name="Accent2_ANALISIS PARA PRESENTAR OPRET" xfId="143" xr:uid="{00000000-0005-0000-0000-00007B000000}"/>
    <cellStyle name="Accent3" xfId="144" xr:uid="{00000000-0005-0000-0000-00007C000000}"/>
    <cellStyle name="Accent3 - 20%" xfId="145" xr:uid="{00000000-0005-0000-0000-00007D000000}"/>
    <cellStyle name="Accent3 - 40%" xfId="146" xr:uid="{00000000-0005-0000-0000-00007E000000}"/>
    <cellStyle name="Accent3 - 60%" xfId="147" xr:uid="{00000000-0005-0000-0000-00007F000000}"/>
    <cellStyle name="Accent3 2" xfId="148" xr:uid="{00000000-0005-0000-0000-000080000000}"/>
    <cellStyle name="Accent3 3" xfId="149" xr:uid="{00000000-0005-0000-0000-000081000000}"/>
    <cellStyle name="Accent3_ANALISIS PARA PRESENTAR OPRET" xfId="150" xr:uid="{00000000-0005-0000-0000-000082000000}"/>
    <cellStyle name="Accent4" xfId="151" xr:uid="{00000000-0005-0000-0000-000083000000}"/>
    <cellStyle name="Accent4 - 20%" xfId="152" xr:uid="{00000000-0005-0000-0000-000084000000}"/>
    <cellStyle name="Accent4 - 40%" xfId="153" xr:uid="{00000000-0005-0000-0000-000085000000}"/>
    <cellStyle name="Accent4 - 60%" xfId="154" xr:uid="{00000000-0005-0000-0000-000086000000}"/>
    <cellStyle name="Accent4 2" xfId="155" xr:uid="{00000000-0005-0000-0000-000087000000}"/>
    <cellStyle name="Accent4 3" xfId="156" xr:uid="{00000000-0005-0000-0000-000088000000}"/>
    <cellStyle name="Accent4_ANALISIS PARA PRESENTAR OPRET" xfId="157" xr:uid="{00000000-0005-0000-0000-000089000000}"/>
    <cellStyle name="Accent5" xfId="158" xr:uid="{00000000-0005-0000-0000-00008A000000}"/>
    <cellStyle name="Accent5 - 20%" xfId="159" xr:uid="{00000000-0005-0000-0000-00008B000000}"/>
    <cellStyle name="Accent5 - 40%" xfId="160" xr:uid="{00000000-0005-0000-0000-00008C000000}"/>
    <cellStyle name="Accent5 - 60%" xfId="161" xr:uid="{00000000-0005-0000-0000-00008D000000}"/>
    <cellStyle name="Accent5 2" xfId="162" xr:uid="{00000000-0005-0000-0000-00008E000000}"/>
    <cellStyle name="Accent5 3" xfId="163" xr:uid="{00000000-0005-0000-0000-00008F000000}"/>
    <cellStyle name="Accent5_ANALISIS PARA PRESENTAR OPRET" xfId="164" xr:uid="{00000000-0005-0000-0000-000090000000}"/>
    <cellStyle name="Accent6" xfId="165" xr:uid="{00000000-0005-0000-0000-000091000000}"/>
    <cellStyle name="Accent6 - 20%" xfId="166" xr:uid="{00000000-0005-0000-0000-000092000000}"/>
    <cellStyle name="Accent6 - 40%" xfId="167" xr:uid="{00000000-0005-0000-0000-000093000000}"/>
    <cellStyle name="Accent6 - 60%" xfId="168" xr:uid="{00000000-0005-0000-0000-000094000000}"/>
    <cellStyle name="Accent6 2" xfId="169" xr:uid="{00000000-0005-0000-0000-000095000000}"/>
    <cellStyle name="Accent6 3" xfId="170" xr:uid="{00000000-0005-0000-0000-000096000000}"/>
    <cellStyle name="Accent6_ANALISIS PARA PRESENTAR OPRET" xfId="171" xr:uid="{00000000-0005-0000-0000-000097000000}"/>
    <cellStyle name="Bad" xfId="172" xr:uid="{00000000-0005-0000-0000-000098000000}"/>
    <cellStyle name="Bad 2" xfId="173" xr:uid="{00000000-0005-0000-0000-000099000000}"/>
    <cellStyle name="Bad 3" xfId="174" xr:uid="{00000000-0005-0000-0000-00009A000000}"/>
    <cellStyle name="Buena 2" xfId="175" xr:uid="{00000000-0005-0000-0000-00009B000000}"/>
    <cellStyle name="Buena 3" xfId="176" xr:uid="{00000000-0005-0000-0000-00009C000000}"/>
    <cellStyle name="Buena 4" xfId="177" xr:uid="{00000000-0005-0000-0000-00009D000000}"/>
    <cellStyle name="Calculation" xfId="178" xr:uid="{00000000-0005-0000-0000-00009E000000}"/>
    <cellStyle name="Calculation 2" xfId="179" xr:uid="{00000000-0005-0000-0000-00009F000000}"/>
    <cellStyle name="Calculation 3" xfId="180" xr:uid="{00000000-0005-0000-0000-0000A0000000}"/>
    <cellStyle name="Cálculo 2" xfId="181" xr:uid="{00000000-0005-0000-0000-0000A1000000}"/>
    <cellStyle name="Cálculo 3" xfId="182" xr:uid="{00000000-0005-0000-0000-0000A2000000}"/>
    <cellStyle name="Cálculo 4" xfId="183" xr:uid="{00000000-0005-0000-0000-0000A3000000}"/>
    <cellStyle name="Celda de comprobación 2" xfId="184" xr:uid="{00000000-0005-0000-0000-0000A4000000}"/>
    <cellStyle name="Celda de comprobación 3" xfId="185" xr:uid="{00000000-0005-0000-0000-0000A5000000}"/>
    <cellStyle name="Celda de comprobación 4" xfId="186" xr:uid="{00000000-0005-0000-0000-0000A6000000}"/>
    <cellStyle name="Celda vinculada 2" xfId="187" xr:uid="{00000000-0005-0000-0000-0000A7000000}"/>
    <cellStyle name="Celda vinculada 3" xfId="188" xr:uid="{00000000-0005-0000-0000-0000A8000000}"/>
    <cellStyle name="Celda vinculada 4" xfId="189" xr:uid="{00000000-0005-0000-0000-0000A9000000}"/>
    <cellStyle name="cf1" xfId="190" xr:uid="{00000000-0005-0000-0000-0000AA000000}"/>
    <cellStyle name="cf2" xfId="191" xr:uid="{00000000-0005-0000-0000-0000AB000000}"/>
    <cellStyle name="cf3" xfId="192" xr:uid="{00000000-0005-0000-0000-0000AC000000}"/>
    <cellStyle name="cf4" xfId="193" xr:uid="{00000000-0005-0000-0000-0000AD000000}"/>
    <cellStyle name="cf5" xfId="194" xr:uid="{00000000-0005-0000-0000-0000AE000000}"/>
    <cellStyle name="cf6" xfId="195" xr:uid="{00000000-0005-0000-0000-0000AF000000}"/>
    <cellStyle name="cf7" xfId="196" xr:uid="{00000000-0005-0000-0000-0000B0000000}"/>
    <cellStyle name="cf8" xfId="197" xr:uid="{00000000-0005-0000-0000-0000B1000000}"/>
    <cellStyle name="cf9" xfId="198" xr:uid="{00000000-0005-0000-0000-0000B2000000}"/>
    <cellStyle name="Check Cell" xfId="199" xr:uid="{00000000-0005-0000-0000-0000B3000000}"/>
    <cellStyle name="Comma 10" xfId="200" xr:uid="{00000000-0005-0000-0000-0000B4000000}"/>
    <cellStyle name="Comma 10 2" xfId="1195" xr:uid="{AC06D33E-E760-42E2-89ED-3B84D9880977}"/>
    <cellStyle name="Comma 11" xfId="201" xr:uid="{00000000-0005-0000-0000-0000B5000000}"/>
    <cellStyle name="Comma 11 2" xfId="1196" xr:uid="{E8D314EE-C9DC-421E-8665-4D9EAB2FA6F3}"/>
    <cellStyle name="Comma 12" xfId="202" xr:uid="{00000000-0005-0000-0000-0000B6000000}"/>
    <cellStyle name="Comma 12 2" xfId="1197" xr:uid="{A83D38AE-5092-4554-A02E-0D53296C8B75}"/>
    <cellStyle name="Comma 13" xfId="203" xr:uid="{00000000-0005-0000-0000-0000B7000000}"/>
    <cellStyle name="Comma 14" xfId="204" xr:uid="{00000000-0005-0000-0000-0000B8000000}"/>
    <cellStyle name="Comma 14 2" xfId="1198" xr:uid="{6B031C47-0CC0-4DA6-8BAA-1C930ADB487E}"/>
    <cellStyle name="Comma 15" xfId="205" xr:uid="{00000000-0005-0000-0000-0000B9000000}"/>
    <cellStyle name="Comma 15 2" xfId="1199" xr:uid="{955327B3-5815-4C40-B25E-72E972DAE019}"/>
    <cellStyle name="Comma 16" xfId="206" xr:uid="{00000000-0005-0000-0000-0000BA000000}"/>
    <cellStyle name="Comma 16 2" xfId="207" xr:uid="{00000000-0005-0000-0000-0000BB000000}"/>
    <cellStyle name="Comma 17" xfId="208" xr:uid="{00000000-0005-0000-0000-0000BC000000}"/>
    <cellStyle name="Comma 17 2" xfId="1200" xr:uid="{7FB8B210-585C-497B-8ECF-4DDD47064B8C}"/>
    <cellStyle name="Comma 18" xfId="209" xr:uid="{00000000-0005-0000-0000-0000BD000000}"/>
    <cellStyle name="Comma 18 2" xfId="1201" xr:uid="{4D6DE744-0C5E-47C8-9479-07D05FE681D7}"/>
    <cellStyle name="Comma 19" xfId="210" xr:uid="{00000000-0005-0000-0000-0000BE000000}"/>
    <cellStyle name="Comma 19 2" xfId="1202" xr:uid="{A2A7D804-EE79-4E2C-A772-4F3406FE0E03}"/>
    <cellStyle name="Comma 2" xfId="4" xr:uid="{00000000-0005-0000-0000-0000BF000000}"/>
    <cellStyle name="Comma 2 2" xfId="211" xr:uid="{00000000-0005-0000-0000-0000C0000000}"/>
    <cellStyle name="Comma 2 2 2" xfId="212" xr:uid="{00000000-0005-0000-0000-0000C1000000}"/>
    <cellStyle name="Comma 2 2 2 2" xfId="213" xr:uid="{00000000-0005-0000-0000-0000C2000000}"/>
    <cellStyle name="Comma 2 2 2 3" xfId="1203" xr:uid="{3B53C5D9-7BB5-4383-9F96-FEA08A7C3F46}"/>
    <cellStyle name="Comma 2 2 3" xfId="214" xr:uid="{00000000-0005-0000-0000-0000C3000000}"/>
    <cellStyle name="Comma 2 2 4" xfId="215" xr:uid="{00000000-0005-0000-0000-0000C4000000}"/>
    <cellStyle name="Comma 2 2 5" xfId="216" xr:uid="{00000000-0005-0000-0000-0000C5000000}"/>
    <cellStyle name="Comma 2 2 5 2" xfId="1204" xr:uid="{9476D5A3-2213-412B-B392-0340E8EA7342}"/>
    <cellStyle name="Comma 2 3" xfId="217" xr:uid="{00000000-0005-0000-0000-0000C6000000}"/>
    <cellStyle name="Comma 2 3 2" xfId="218" xr:uid="{00000000-0005-0000-0000-0000C7000000}"/>
    <cellStyle name="Comma 2 3 3" xfId="219" xr:uid="{00000000-0005-0000-0000-0000C8000000}"/>
    <cellStyle name="Comma 2 3 4" xfId="220" xr:uid="{00000000-0005-0000-0000-0000C9000000}"/>
    <cellStyle name="Comma 2 3 5" xfId="221" xr:uid="{00000000-0005-0000-0000-0000CA000000}"/>
    <cellStyle name="Comma 2 3 5 2" xfId="1206" xr:uid="{71150EA8-AEC7-4A3C-B9A3-39B20C69D86E}"/>
    <cellStyle name="Comma 2 3 6" xfId="1205" xr:uid="{F7DED96A-BC2F-473B-9858-9D5875DDEC4B}"/>
    <cellStyle name="Comma 2 4" xfId="222" xr:uid="{00000000-0005-0000-0000-0000CB000000}"/>
    <cellStyle name="Comma 2 5" xfId="223" xr:uid="{00000000-0005-0000-0000-0000CC000000}"/>
    <cellStyle name="Comma 2 6" xfId="224" xr:uid="{00000000-0005-0000-0000-0000CD000000}"/>
    <cellStyle name="Comma 2_Veazquez Duarte y Asoc" xfId="225" xr:uid="{00000000-0005-0000-0000-0000CE000000}"/>
    <cellStyle name="Comma 20" xfId="226" xr:uid="{00000000-0005-0000-0000-0000CF000000}"/>
    <cellStyle name="Comma 20 2" xfId="1207" xr:uid="{169E70C9-48BB-49F8-B039-730E9D43E59B}"/>
    <cellStyle name="Comma 21" xfId="227" xr:uid="{00000000-0005-0000-0000-0000D0000000}"/>
    <cellStyle name="Comma 21 2" xfId="228" xr:uid="{00000000-0005-0000-0000-0000D1000000}"/>
    <cellStyle name="Comma 22" xfId="229" xr:uid="{00000000-0005-0000-0000-0000D2000000}"/>
    <cellStyle name="Comma 22 2" xfId="1208" xr:uid="{7759BD33-E831-481D-A46C-4E5A39966FE6}"/>
    <cellStyle name="Comma 23" xfId="230" xr:uid="{00000000-0005-0000-0000-0000D3000000}"/>
    <cellStyle name="Comma 24" xfId="231" xr:uid="{00000000-0005-0000-0000-0000D4000000}"/>
    <cellStyle name="Comma 24 2" xfId="1209" xr:uid="{A4156640-66AA-4A05-8E4B-8932EB148A96}"/>
    <cellStyle name="Comma 25" xfId="232" xr:uid="{00000000-0005-0000-0000-0000D5000000}"/>
    <cellStyle name="Comma 3" xfId="13" xr:uid="{00000000-0005-0000-0000-0000D6000000}"/>
    <cellStyle name="Comma 3 2" xfId="233" xr:uid="{00000000-0005-0000-0000-0000D7000000}"/>
    <cellStyle name="Comma 3 2 2" xfId="234" xr:uid="{00000000-0005-0000-0000-0000D8000000}"/>
    <cellStyle name="Comma 3 2 2 2" xfId="235" xr:uid="{00000000-0005-0000-0000-0000D9000000}"/>
    <cellStyle name="Comma 3 2 2 2 2" xfId="236" xr:uid="{00000000-0005-0000-0000-0000DA000000}"/>
    <cellStyle name="Comma 3 2 2 2 2 2" xfId="1213" xr:uid="{5E9F7A4D-DF39-453D-9DD0-C456BA9C82F0}"/>
    <cellStyle name="Comma 3 2 2 2 3" xfId="237" xr:uid="{00000000-0005-0000-0000-0000DB000000}"/>
    <cellStyle name="Comma 3 2 2 2 3 2" xfId="1214" xr:uid="{5494C61D-B3C5-46F0-80F2-41B5839530B0}"/>
    <cellStyle name="Comma 3 2 2 2 4" xfId="238" xr:uid="{00000000-0005-0000-0000-0000DC000000}"/>
    <cellStyle name="Comma 3 2 2 2 4 2" xfId="1215" xr:uid="{E538E23C-48A2-48BC-AFA6-09989AE9582D}"/>
    <cellStyle name="Comma 3 2 2 2 5" xfId="1212" xr:uid="{E37F63DF-EEC7-4D9A-AB08-F828862837D5}"/>
    <cellStyle name="Comma 3 2 2 3" xfId="239" xr:uid="{00000000-0005-0000-0000-0000DD000000}"/>
    <cellStyle name="Comma 3 2 2 3 2" xfId="1216" xr:uid="{6845FAF9-945C-4B31-9B01-99E6E696D769}"/>
    <cellStyle name="Comma 3 2 2 4" xfId="240" xr:uid="{00000000-0005-0000-0000-0000DE000000}"/>
    <cellStyle name="Comma 3 2 2 4 2" xfId="1217" xr:uid="{EF8B46B9-36A1-4FE9-83EE-FD8002E73626}"/>
    <cellStyle name="Comma 3 2 2 5" xfId="241" xr:uid="{00000000-0005-0000-0000-0000DF000000}"/>
    <cellStyle name="Comma 3 2 2 5 2" xfId="1218" xr:uid="{462ABDBC-989F-47E4-8CCB-2AC8D3928219}"/>
    <cellStyle name="Comma 3 2 2 6" xfId="1211" xr:uid="{7A1C1E8E-BC19-40F7-A7D0-70FDE9AFC406}"/>
    <cellStyle name="Comma 3 2 3" xfId="242" xr:uid="{00000000-0005-0000-0000-0000E0000000}"/>
    <cellStyle name="Comma 3 2 3 2" xfId="243" xr:uid="{00000000-0005-0000-0000-0000E1000000}"/>
    <cellStyle name="Comma 3 2 3 2 2" xfId="244" xr:uid="{00000000-0005-0000-0000-0000E2000000}"/>
    <cellStyle name="Comma 3 2 3 2 2 2" xfId="1221" xr:uid="{ACCFF90A-E14C-4288-BE18-B27350A85EA8}"/>
    <cellStyle name="Comma 3 2 3 2 3" xfId="245" xr:uid="{00000000-0005-0000-0000-0000E3000000}"/>
    <cellStyle name="Comma 3 2 3 2 3 2" xfId="1222" xr:uid="{51AAD138-0E34-42FC-BE98-DC1B08146BD2}"/>
    <cellStyle name="Comma 3 2 3 2 4" xfId="246" xr:uid="{00000000-0005-0000-0000-0000E4000000}"/>
    <cellStyle name="Comma 3 2 3 2 4 2" xfId="1223" xr:uid="{B3857585-3E33-40B5-BA54-FA28041CECBE}"/>
    <cellStyle name="Comma 3 2 3 2 5" xfId="1220" xr:uid="{FEBFF424-5020-4A61-A46A-014EE977EBE7}"/>
    <cellStyle name="Comma 3 2 3 3" xfId="247" xr:uid="{00000000-0005-0000-0000-0000E5000000}"/>
    <cellStyle name="Comma 3 2 3 3 2" xfId="1224" xr:uid="{5FA2F417-542E-4129-857B-6BF23DBE1215}"/>
    <cellStyle name="Comma 3 2 3 4" xfId="248" xr:uid="{00000000-0005-0000-0000-0000E6000000}"/>
    <cellStyle name="Comma 3 2 3 4 2" xfId="1225" xr:uid="{AF02C206-2706-47B1-80C9-C210A11338B0}"/>
    <cellStyle name="Comma 3 2 3 5" xfId="249" xr:uid="{00000000-0005-0000-0000-0000E7000000}"/>
    <cellStyle name="Comma 3 2 3 5 2" xfId="1226" xr:uid="{F1665F47-DDD7-4D0D-BFEF-04BD803DE17E}"/>
    <cellStyle name="Comma 3 2 3 6" xfId="1219" xr:uid="{8596816F-6515-4ABC-B4B1-C3536B7D5337}"/>
    <cellStyle name="Comma 3 2 4" xfId="250" xr:uid="{00000000-0005-0000-0000-0000E8000000}"/>
    <cellStyle name="Comma 3 2 4 2" xfId="251" xr:uid="{00000000-0005-0000-0000-0000E9000000}"/>
    <cellStyle name="Comma 3 2 4 2 2" xfId="1228" xr:uid="{87169B80-BD9C-47E1-B8FB-BE795FA57001}"/>
    <cellStyle name="Comma 3 2 4 3" xfId="252" xr:uid="{00000000-0005-0000-0000-0000EA000000}"/>
    <cellStyle name="Comma 3 2 4 3 2" xfId="1229" xr:uid="{6E48C291-53A4-40DA-AE5A-98BAE78C4387}"/>
    <cellStyle name="Comma 3 2 4 4" xfId="253" xr:uid="{00000000-0005-0000-0000-0000EB000000}"/>
    <cellStyle name="Comma 3 2 4 4 2" xfId="1230" xr:uid="{69C8B013-2AD5-43F7-B108-A9ED11155C0C}"/>
    <cellStyle name="Comma 3 2 4 5" xfId="1227" xr:uid="{05DDEDDC-BA25-494C-A874-865D770F304E}"/>
    <cellStyle name="Comma 3 2 5" xfId="254" xr:uid="{00000000-0005-0000-0000-0000EC000000}"/>
    <cellStyle name="Comma 3 2 5 2" xfId="1231" xr:uid="{7B55E08B-9170-4DC3-94F9-0DC7F33CB21F}"/>
    <cellStyle name="Comma 3 2 6" xfId="255" xr:uid="{00000000-0005-0000-0000-0000ED000000}"/>
    <cellStyle name="Comma 3 2 6 2" xfId="1232" xr:uid="{2A9DBFD6-0F83-4529-BFA5-78E42E970EE8}"/>
    <cellStyle name="Comma 3 2 7" xfId="256" xr:uid="{00000000-0005-0000-0000-0000EE000000}"/>
    <cellStyle name="Comma 3 2 7 2" xfId="1233" xr:uid="{B8F83749-FD05-4C5A-AC63-FB45A17A5875}"/>
    <cellStyle name="Comma 3 2 8" xfId="1210" xr:uid="{FA64F5E0-6F29-4905-8331-072EB77E3A78}"/>
    <cellStyle name="Comma 3 3" xfId="257" xr:uid="{00000000-0005-0000-0000-0000EF000000}"/>
    <cellStyle name="Comma 3 3 2" xfId="258" xr:uid="{00000000-0005-0000-0000-0000F0000000}"/>
    <cellStyle name="Comma 3 3 2 2" xfId="259" xr:uid="{00000000-0005-0000-0000-0000F1000000}"/>
    <cellStyle name="Comma 3 3 2 2 2" xfId="1235" xr:uid="{07FC8B4F-441E-4A75-B9E8-5AFD87624066}"/>
    <cellStyle name="Comma 3 3 2 3" xfId="260" xr:uid="{00000000-0005-0000-0000-0000F2000000}"/>
    <cellStyle name="Comma 3 3 2 3 2" xfId="1236" xr:uid="{1E5CDB26-EF28-45E4-BDB5-6CFAA8EE4555}"/>
    <cellStyle name="Comma 3 3 2 4" xfId="261" xr:uid="{00000000-0005-0000-0000-0000F3000000}"/>
    <cellStyle name="Comma 3 3 2 4 2" xfId="1237" xr:uid="{B92FA62B-25A6-41F2-801E-9DAEB1AED947}"/>
    <cellStyle name="Comma 3 3 2 5" xfId="1234" xr:uid="{3A95D7EA-620E-4A69-A8D3-7D5FEEABB931}"/>
    <cellStyle name="Comma 3 3 3" xfId="262" xr:uid="{00000000-0005-0000-0000-0000F4000000}"/>
    <cellStyle name="Comma 3 3 3 2" xfId="1238" xr:uid="{B88125E1-1943-4531-BAFA-37870DB7F82B}"/>
    <cellStyle name="Comma 3 3 4" xfId="263" xr:uid="{00000000-0005-0000-0000-0000F5000000}"/>
    <cellStyle name="Comma 3 3 4 2" xfId="1239" xr:uid="{000CD360-DC21-4380-A644-4E725A83125D}"/>
    <cellStyle name="Comma 3 3 5" xfId="264" xr:uid="{00000000-0005-0000-0000-0000F6000000}"/>
    <cellStyle name="Comma 3 3 5 2" xfId="1240" xr:uid="{7706FE63-9111-49F9-8AAB-F25A95C83062}"/>
    <cellStyle name="Comma 3 4" xfId="265" xr:uid="{00000000-0005-0000-0000-0000F7000000}"/>
    <cellStyle name="Comma 3 4 2" xfId="266" xr:uid="{00000000-0005-0000-0000-0000F8000000}"/>
    <cellStyle name="Comma 3 4 2 2" xfId="267" xr:uid="{00000000-0005-0000-0000-0000F9000000}"/>
    <cellStyle name="Comma 3 4 2 2 2" xfId="1243" xr:uid="{16B15890-C283-44CB-80E1-04E08E3978DD}"/>
    <cellStyle name="Comma 3 4 2 3" xfId="268" xr:uid="{00000000-0005-0000-0000-0000FA000000}"/>
    <cellStyle name="Comma 3 4 2 3 2" xfId="1244" xr:uid="{3154AFFE-EF74-4972-9DAA-12A7B1E2918E}"/>
    <cellStyle name="Comma 3 4 2 4" xfId="269" xr:uid="{00000000-0005-0000-0000-0000FB000000}"/>
    <cellStyle name="Comma 3 4 2 4 2" xfId="1245" xr:uid="{3721B1E8-BE5F-427D-981C-40AEAC0FB873}"/>
    <cellStyle name="Comma 3 4 2 5" xfId="1242" xr:uid="{93028255-AF5E-460B-B286-A04EE7AAFFDE}"/>
    <cellStyle name="Comma 3 4 3" xfId="270" xr:uid="{00000000-0005-0000-0000-0000FC000000}"/>
    <cellStyle name="Comma 3 4 3 2" xfId="1246" xr:uid="{08C2902C-356D-4796-84C0-AC73F5E42F87}"/>
    <cellStyle name="Comma 3 4 4" xfId="271" xr:uid="{00000000-0005-0000-0000-0000FD000000}"/>
    <cellStyle name="Comma 3 4 4 2" xfId="1247" xr:uid="{996EC9F7-4C2D-43FC-A0A0-26115C3041E5}"/>
    <cellStyle name="Comma 3 4 5" xfId="272" xr:uid="{00000000-0005-0000-0000-0000FE000000}"/>
    <cellStyle name="Comma 3 4 5 2" xfId="1248" xr:uid="{BFA73007-CDE3-41D7-B2FE-CFE2572FE515}"/>
    <cellStyle name="Comma 3 4 6" xfId="1241" xr:uid="{218E383F-4FC8-48DA-B4E6-435B618B703E}"/>
    <cellStyle name="Comma 3 5" xfId="273" xr:uid="{00000000-0005-0000-0000-0000FF000000}"/>
    <cellStyle name="Comma 3 5 2" xfId="274" xr:uid="{00000000-0005-0000-0000-000000010000}"/>
    <cellStyle name="Comma 3 5 2 2" xfId="1250" xr:uid="{DA5A2535-501E-42AF-9627-6515417CCC2E}"/>
    <cellStyle name="Comma 3 5 3" xfId="275" xr:uid="{00000000-0005-0000-0000-000001010000}"/>
    <cellStyle name="Comma 3 5 3 2" xfId="1251" xr:uid="{64C75DBD-A893-4BAD-80D3-1F3BF334BCB1}"/>
    <cellStyle name="Comma 3 5 4" xfId="276" xr:uid="{00000000-0005-0000-0000-000002010000}"/>
    <cellStyle name="Comma 3 5 4 2" xfId="1252" xr:uid="{FA0E5321-762F-40D0-891C-6517C6CC544F}"/>
    <cellStyle name="Comma 3 5 5" xfId="1249" xr:uid="{32D2E80F-895C-4A1E-A520-D2470BF5874D}"/>
    <cellStyle name="Comma 3 6" xfId="277" xr:uid="{00000000-0005-0000-0000-000003010000}"/>
    <cellStyle name="Comma 3 7" xfId="278" xr:uid="{00000000-0005-0000-0000-000004010000}"/>
    <cellStyle name="Comma 3 7 2" xfId="1253" xr:uid="{46209117-1D26-41E1-B868-3678F1822BAD}"/>
    <cellStyle name="Comma 3 8" xfId="279" xr:uid="{00000000-0005-0000-0000-000005010000}"/>
    <cellStyle name="Comma 3 8 2" xfId="1254" xr:uid="{11A002D8-B488-4B3B-843D-D94C67CFD263}"/>
    <cellStyle name="Comma 3_Adicional No. 1  Edificio Biblioteca y Verja y parqueos  Universidad ITECO" xfId="280" xr:uid="{00000000-0005-0000-0000-000006010000}"/>
    <cellStyle name="Comma 4" xfId="281" xr:uid="{00000000-0005-0000-0000-000007010000}"/>
    <cellStyle name="Comma 4 2" xfId="282" xr:uid="{00000000-0005-0000-0000-000008010000}"/>
    <cellStyle name="Comma 4 3" xfId="283" xr:uid="{00000000-0005-0000-0000-000009010000}"/>
    <cellStyle name="Comma 4_Presupuesto_remodelacion vivienda en cancino pe" xfId="284" xr:uid="{00000000-0005-0000-0000-00000A010000}"/>
    <cellStyle name="Comma 5" xfId="285" xr:uid="{00000000-0005-0000-0000-00000B010000}"/>
    <cellStyle name="Comma 5 2" xfId="286" xr:uid="{00000000-0005-0000-0000-00000C010000}"/>
    <cellStyle name="Comma 6" xfId="287" xr:uid="{00000000-0005-0000-0000-00000D010000}"/>
    <cellStyle name="Comma 6 2" xfId="288" xr:uid="{00000000-0005-0000-0000-00000E010000}"/>
    <cellStyle name="Comma 6 2 2" xfId="289" xr:uid="{00000000-0005-0000-0000-00000F010000}"/>
    <cellStyle name="Comma 6 2 3" xfId="290" xr:uid="{00000000-0005-0000-0000-000010010000}"/>
    <cellStyle name="Comma 6 3" xfId="291" xr:uid="{00000000-0005-0000-0000-000011010000}"/>
    <cellStyle name="Comma 6 4" xfId="292" xr:uid="{00000000-0005-0000-0000-000012010000}"/>
    <cellStyle name="Comma 7" xfId="293" xr:uid="{00000000-0005-0000-0000-000013010000}"/>
    <cellStyle name="Comma 7 2" xfId="294" xr:uid="{00000000-0005-0000-0000-000014010000}"/>
    <cellStyle name="Comma 7 3" xfId="295" xr:uid="{00000000-0005-0000-0000-000015010000}"/>
    <cellStyle name="Comma 8" xfId="296" xr:uid="{00000000-0005-0000-0000-000016010000}"/>
    <cellStyle name="Comma 8 2" xfId="297" xr:uid="{00000000-0005-0000-0000-000017010000}"/>
    <cellStyle name="Comma 8 2 2" xfId="298" xr:uid="{00000000-0005-0000-0000-000018010000}"/>
    <cellStyle name="Comma 8 3" xfId="299" xr:uid="{00000000-0005-0000-0000-000019010000}"/>
    <cellStyle name="Comma 9" xfId="300" xr:uid="{00000000-0005-0000-0000-00001A010000}"/>
    <cellStyle name="Comma 9 2" xfId="1255" xr:uid="{CB51D691-CFF7-4E4C-B87B-D80FA5271B77}"/>
    <cellStyle name="Comma0" xfId="301" xr:uid="{00000000-0005-0000-0000-00001B010000}"/>
    <cellStyle name="Comma1 - Style1" xfId="302" xr:uid="{00000000-0005-0000-0000-00001C010000}"/>
    <cellStyle name="Currency 2" xfId="7" xr:uid="{00000000-0005-0000-0000-00001D010000}"/>
    <cellStyle name="Currency 2 10" xfId="303" xr:uid="{00000000-0005-0000-0000-00001E010000}"/>
    <cellStyle name="Currency 2 10 2" xfId="304" xr:uid="{00000000-0005-0000-0000-00001F010000}"/>
    <cellStyle name="Currency 2 11" xfId="305" xr:uid="{00000000-0005-0000-0000-000020010000}"/>
    <cellStyle name="Currency 2 11 2" xfId="306" xr:uid="{00000000-0005-0000-0000-000021010000}"/>
    <cellStyle name="Currency 2 12" xfId="307" xr:uid="{00000000-0005-0000-0000-000022010000}"/>
    <cellStyle name="Currency 2 12 2" xfId="308" xr:uid="{00000000-0005-0000-0000-000023010000}"/>
    <cellStyle name="Currency 2 13" xfId="309" xr:uid="{00000000-0005-0000-0000-000024010000}"/>
    <cellStyle name="Currency 2 13 2" xfId="310" xr:uid="{00000000-0005-0000-0000-000025010000}"/>
    <cellStyle name="Currency 2 14" xfId="311" xr:uid="{00000000-0005-0000-0000-000026010000}"/>
    <cellStyle name="Currency 2 14 2" xfId="312" xr:uid="{00000000-0005-0000-0000-000027010000}"/>
    <cellStyle name="Currency 2 14 2 2" xfId="313" xr:uid="{00000000-0005-0000-0000-000028010000}"/>
    <cellStyle name="Currency 2 14 2 2 2" xfId="314" xr:uid="{00000000-0005-0000-0000-000029010000}"/>
    <cellStyle name="Currency 2 14 2 2 2 2" xfId="1259" xr:uid="{7414FCED-2FDD-4A3A-B58D-CD274E80C620}"/>
    <cellStyle name="Currency 2 14 2 2 3" xfId="315" xr:uid="{00000000-0005-0000-0000-00002A010000}"/>
    <cellStyle name="Currency 2 14 2 2 3 2" xfId="1260" xr:uid="{5476CD64-1B27-44CB-BA4E-311876C0A080}"/>
    <cellStyle name="Currency 2 14 2 2 4" xfId="316" xr:uid="{00000000-0005-0000-0000-00002B010000}"/>
    <cellStyle name="Currency 2 14 2 2 4 2" xfId="1261" xr:uid="{D590FBB8-00E8-4F1F-921A-89E706E1DDBF}"/>
    <cellStyle name="Currency 2 14 2 2 5" xfId="1258" xr:uid="{33018D79-41D7-4305-957B-F98310896914}"/>
    <cellStyle name="Currency 2 14 2 3" xfId="317" xr:uid="{00000000-0005-0000-0000-00002C010000}"/>
    <cellStyle name="Currency 2 14 2 3 2" xfId="1262" xr:uid="{1FC9AFC0-747A-4600-83B6-4A70B235B8D3}"/>
    <cellStyle name="Currency 2 14 2 4" xfId="318" xr:uid="{00000000-0005-0000-0000-00002D010000}"/>
    <cellStyle name="Currency 2 14 2 4 2" xfId="1263" xr:uid="{4270ADCF-1667-427E-9C3C-2B7022DA6A28}"/>
    <cellStyle name="Currency 2 14 2 5" xfId="319" xr:uid="{00000000-0005-0000-0000-00002E010000}"/>
    <cellStyle name="Currency 2 14 2 5 2" xfId="1264" xr:uid="{10C1433C-42CA-4C69-965B-887D51D52E28}"/>
    <cellStyle name="Currency 2 14 2 6" xfId="1257" xr:uid="{97D555A6-58D0-49DB-B396-8CE9217EDA20}"/>
    <cellStyle name="Currency 2 14 3" xfId="320" xr:uid="{00000000-0005-0000-0000-00002F010000}"/>
    <cellStyle name="Currency 2 14 3 2" xfId="321" xr:uid="{00000000-0005-0000-0000-000030010000}"/>
    <cellStyle name="Currency 2 14 3 2 2" xfId="322" xr:uid="{00000000-0005-0000-0000-000031010000}"/>
    <cellStyle name="Currency 2 14 3 2 2 2" xfId="1267" xr:uid="{3822C7AD-4F56-4558-8B78-3A40F5ACB68B}"/>
    <cellStyle name="Currency 2 14 3 2 3" xfId="323" xr:uid="{00000000-0005-0000-0000-000032010000}"/>
    <cellStyle name="Currency 2 14 3 2 3 2" xfId="1268" xr:uid="{C06E208A-5E39-4158-AB2C-4316CCF5AD4F}"/>
    <cellStyle name="Currency 2 14 3 2 4" xfId="324" xr:uid="{00000000-0005-0000-0000-000033010000}"/>
    <cellStyle name="Currency 2 14 3 2 4 2" xfId="1269" xr:uid="{30B53C94-DE2B-4348-B5AF-75C316C1FCCC}"/>
    <cellStyle name="Currency 2 14 3 2 5" xfId="1266" xr:uid="{61BDBD13-6FE0-4B2A-9D63-ABC6F0F82FD2}"/>
    <cellStyle name="Currency 2 14 3 3" xfId="325" xr:uid="{00000000-0005-0000-0000-000034010000}"/>
    <cellStyle name="Currency 2 14 3 3 2" xfId="1270" xr:uid="{D84E1678-A19F-499F-AD9D-A2A2153038D4}"/>
    <cellStyle name="Currency 2 14 3 4" xfId="326" xr:uid="{00000000-0005-0000-0000-000035010000}"/>
    <cellStyle name="Currency 2 14 3 4 2" xfId="1271" xr:uid="{6FE4721E-25D5-4F2A-89BF-52B102A1D151}"/>
    <cellStyle name="Currency 2 14 3 5" xfId="327" xr:uid="{00000000-0005-0000-0000-000036010000}"/>
    <cellStyle name="Currency 2 14 3 5 2" xfId="1272" xr:uid="{8CFDB3B9-4E42-45E4-A346-88F7A340FBE7}"/>
    <cellStyle name="Currency 2 14 3 6" xfId="1265" xr:uid="{CDDC8B38-E71A-405D-B368-8E4B31FA32F0}"/>
    <cellStyle name="Currency 2 14 4" xfId="328" xr:uid="{00000000-0005-0000-0000-000037010000}"/>
    <cellStyle name="Currency 2 14 4 2" xfId="329" xr:uid="{00000000-0005-0000-0000-000038010000}"/>
    <cellStyle name="Currency 2 14 4 2 2" xfId="1274" xr:uid="{31293401-31A1-40D7-8058-92F78276FFB1}"/>
    <cellStyle name="Currency 2 14 4 3" xfId="330" xr:uid="{00000000-0005-0000-0000-000039010000}"/>
    <cellStyle name="Currency 2 14 4 3 2" xfId="1275" xr:uid="{5E05AA33-71A2-43FE-8767-F8DD51740C2E}"/>
    <cellStyle name="Currency 2 14 4 4" xfId="331" xr:uid="{00000000-0005-0000-0000-00003A010000}"/>
    <cellStyle name="Currency 2 14 4 4 2" xfId="1276" xr:uid="{638F11A8-E359-425D-B53D-B68BD071BD54}"/>
    <cellStyle name="Currency 2 14 4 5" xfId="1273" xr:uid="{0ACE9B99-8772-4769-BDB6-FD2A8FF5336A}"/>
    <cellStyle name="Currency 2 14 5" xfId="332" xr:uid="{00000000-0005-0000-0000-00003B010000}"/>
    <cellStyle name="Currency 2 14 5 2" xfId="1277" xr:uid="{92C575E0-69ED-403F-85A9-57B60CD5C2DB}"/>
    <cellStyle name="Currency 2 14 6" xfId="333" xr:uid="{00000000-0005-0000-0000-00003C010000}"/>
    <cellStyle name="Currency 2 14 6 2" xfId="1278" xr:uid="{66B035B0-461F-460A-B4C2-5A36258F1A6E}"/>
    <cellStyle name="Currency 2 14 7" xfId="334" xr:uid="{00000000-0005-0000-0000-00003D010000}"/>
    <cellStyle name="Currency 2 14 7 2" xfId="1279" xr:uid="{A04C789E-26EC-4E6D-8B46-A84162B67845}"/>
    <cellStyle name="Currency 2 14 8" xfId="1256" xr:uid="{5D0095B5-0C7B-4FFF-87E9-7E8C9B8AA6C3}"/>
    <cellStyle name="Currency 2 2" xfId="335" xr:uid="{00000000-0005-0000-0000-00003E010000}"/>
    <cellStyle name="Currency 2 2 2" xfId="10" xr:uid="{00000000-0005-0000-0000-00003F010000}"/>
    <cellStyle name="Currency 2 2 3" xfId="1191" xr:uid="{D6D9CA0D-CE64-4B33-B4F5-55D3951DC84F}"/>
    <cellStyle name="Currency 2 2 4" xfId="1280" xr:uid="{EC7A1289-B12C-4014-B496-F065964E05ED}"/>
    <cellStyle name="Currency 2 3" xfId="336" xr:uid="{00000000-0005-0000-0000-000040010000}"/>
    <cellStyle name="Currency 2 3 2" xfId="337" xr:uid="{00000000-0005-0000-0000-000041010000}"/>
    <cellStyle name="Currency 2 3 3" xfId="338" xr:uid="{00000000-0005-0000-0000-000042010000}"/>
    <cellStyle name="Currency 2 3 3 2" xfId="1282" xr:uid="{BA528796-F46F-4213-8BB0-E94B9F4A7DC2}"/>
    <cellStyle name="Currency 2 3 4" xfId="1281" xr:uid="{3DD3C255-926F-4B66-AD57-4BE3D46A0C68}"/>
    <cellStyle name="Currency 2 4" xfId="339" xr:uid="{00000000-0005-0000-0000-000043010000}"/>
    <cellStyle name="Currency 2 4 2" xfId="340" xr:uid="{00000000-0005-0000-0000-000044010000}"/>
    <cellStyle name="Currency 2 5" xfId="341" xr:uid="{00000000-0005-0000-0000-000045010000}"/>
    <cellStyle name="Currency 2 5 2" xfId="342" xr:uid="{00000000-0005-0000-0000-000046010000}"/>
    <cellStyle name="Currency 2 6" xfId="343" xr:uid="{00000000-0005-0000-0000-000047010000}"/>
    <cellStyle name="Currency 2 6 2" xfId="344" xr:uid="{00000000-0005-0000-0000-000048010000}"/>
    <cellStyle name="Currency 2 7" xfId="345" xr:uid="{00000000-0005-0000-0000-000049010000}"/>
    <cellStyle name="Currency 2 7 2" xfId="346" xr:uid="{00000000-0005-0000-0000-00004A010000}"/>
    <cellStyle name="Currency 2 8" xfId="347" xr:uid="{00000000-0005-0000-0000-00004B010000}"/>
    <cellStyle name="Currency 2 8 2" xfId="348" xr:uid="{00000000-0005-0000-0000-00004C010000}"/>
    <cellStyle name="Currency 2 9" xfId="349" xr:uid="{00000000-0005-0000-0000-00004D010000}"/>
    <cellStyle name="Currency 2 9 2" xfId="350" xr:uid="{00000000-0005-0000-0000-00004E010000}"/>
    <cellStyle name="Currency 3" xfId="11" xr:uid="{00000000-0005-0000-0000-00004F010000}"/>
    <cellStyle name="Currency 3 2" xfId="351" xr:uid="{00000000-0005-0000-0000-000050010000}"/>
    <cellStyle name="Currency 3 3" xfId="352" xr:uid="{00000000-0005-0000-0000-000051010000}"/>
    <cellStyle name="Currency 3 4" xfId="353" xr:uid="{00000000-0005-0000-0000-000052010000}"/>
    <cellStyle name="Currency 4" xfId="354" xr:uid="{00000000-0005-0000-0000-000053010000}"/>
    <cellStyle name="Currency 4 2" xfId="355" xr:uid="{00000000-0005-0000-0000-000054010000}"/>
    <cellStyle name="Currency 4 3" xfId="356" xr:uid="{00000000-0005-0000-0000-000055010000}"/>
    <cellStyle name="Currency 5" xfId="357" xr:uid="{00000000-0005-0000-0000-000056010000}"/>
    <cellStyle name="Currency 6" xfId="358" xr:uid="{00000000-0005-0000-0000-000057010000}"/>
    <cellStyle name="Currency 7" xfId="359" xr:uid="{00000000-0005-0000-0000-000058010000}"/>
    <cellStyle name="Currency 8" xfId="360" xr:uid="{00000000-0005-0000-0000-000059010000}"/>
    <cellStyle name="Currency 8 2" xfId="361" xr:uid="{00000000-0005-0000-0000-00005A010000}"/>
    <cellStyle name="Currency 8 2 2" xfId="1284" xr:uid="{5A36FCD3-F6F0-4F5C-AE97-308EB4FF8AB7}"/>
    <cellStyle name="Currency 8 3" xfId="1283" xr:uid="{9F219617-2D30-432A-A564-A7655A6AF226}"/>
    <cellStyle name="Currency 9" xfId="362" xr:uid="{00000000-0005-0000-0000-00005B010000}"/>
    <cellStyle name="Currency0" xfId="363" xr:uid="{00000000-0005-0000-0000-00005C010000}"/>
    <cellStyle name="DARK" xfId="364" xr:uid="{00000000-0005-0000-0000-00005D010000}"/>
    <cellStyle name="DARK2" xfId="365" xr:uid="{00000000-0005-0000-0000-00005E010000}"/>
    <cellStyle name="Date" xfId="366" xr:uid="{00000000-0005-0000-0000-00005F010000}"/>
    <cellStyle name="Emphasis 1" xfId="367" xr:uid="{00000000-0005-0000-0000-000060010000}"/>
    <cellStyle name="Emphasis 2" xfId="368" xr:uid="{00000000-0005-0000-0000-000061010000}"/>
    <cellStyle name="Emphasis 3" xfId="369" xr:uid="{00000000-0005-0000-0000-000062010000}"/>
    <cellStyle name="Encabezado 4 2" xfId="370" xr:uid="{00000000-0005-0000-0000-000063010000}"/>
    <cellStyle name="Encabezado 4 3" xfId="371" xr:uid="{00000000-0005-0000-0000-000064010000}"/>
    <cellStyle name="Encabezado 4 4" xfId="372" xr:uid="{00000000-0005-0000-0000-000065010000}"/>
    <cellStyle name="Énfasis 1" xfId="373" xr:uid="{00000000-0005-0000-0000-000066010000}"/>
    <cellStyle name="Énfasis 2" xfId="374" xr:uid="{00000000-0005-0000-0000-000067010000}"/>
    <cellStyle name="Énfasis 3" xfId="375" xr:uid="{00000000-0005-0000-0000-000068010000}"/>
    <cellStyle name="Énfasis1 - 20%" xfId="376" xr:uid="{00000000-0005-0000-0000-000069010000}"/>
    <cellStyle name="Énfasis1 - 20% 2" xfId="1285" xr:uid="{F148DAD3-8AC1-4124-8B03-579277E64F24}"/>
    <cellStyle name="Énfasis1 - 40%" xfId="377" xr:uid="{00000000-0005-0000-0000-00006A010000}"/>
    <cellStyle name="Énfasis1 - 40% 2" xfId="1286" xr:uid="{DC7D4D12-DF09-470B-A4A1-7D3C3A93C387}"/>
    <cellStyle name="Énfasis1 - 60%" xfId="378" xr:uid="{00000000-0005-0000-0000-00006B010000}"/>
    <cellStyle name="Énfasis1 2" xfId="379" xr:uid="{00000000-0005-0000-0000-00006C010000}"/>
    <cellStyle name="Énfasis1 3" xfId="380" xr:uid="{00000000-0005-0000-0000-00006D010000}"/>
    <cellStyle name="Énfasis1 4" xfId="381" xr:uid="{00000000-0005-0000-0000-00006E010000}"/>
    <cellStyle name="Énfasis2 - 20%" xfId="382" xr:uid="{00000000-0005-0000-0000-00006F010000}"/>
    <cellStyle name="Énfasis2 - 20% 2" xfId="1287" xr:uid="{1938E539-0BEA-42D8-979E-742FE9EE8676}"/>
    <cellStyle name="Énfasis2 - 40%" xfId="383" xr:uid="{00000000-0005-0000-0000-000070010000}"/>
    <cellStyle name="Énfasis2 - 40% 2" xfId="1288" xr:uid="{3DBC12BD-F79E-40EA-A7AA-AEBA4B23264F}"/>
    <cellStyle name="Énfasis2 - 60%" xfId="384" xr:uid="{00000000-0005-0000-0000-000071010000}"/>
    <cellStyle name="Énfasis2 2" xfId="385" xr:uid="{00000000-0005-0000-0000-000072010000}"/>
    <cellStyle name="Énfasis2 3" xfId="386" xr:uid="{00000000-0005-0000-0000-000073010000}"/>
    <cellStyle name="Énfasis2 4" xfId="387" xr:uid="{00000000-0005-0000-0000-000074010000}"/>
    <cellStyle name="Énfasis3 - 20%" xfId="388" xr:uid="{00000000-0005-0000-0000-000075010000}"/>
    <cellStyle name="Énfasis3 - 20% 2" xfId="1289" xr:uid="{2EC885E7-FD8E-4C69-A07E-D369A09544BE}"/>
    <cellStyle name="Énfasis3 - 40%" xfId="389" xr:uid="{00000000-0005-0000-0000-000076010000}"/>
    <cellStyle name="Énfasis3 - 40% 2" xfId="1290" xr:uid="{7F122CB7-3D2D-46A3-BCFC-14C40521B285}"/>
    <cellStyle name="Énfasis3 - 60%" xfId="390" xr:uid="{00000000-0005-0000-0000-000077010000}"/>
    <cellStyle name="Énfasis3 2" xfId="391" xr:uid="{00000000-0005-0000-0000-000078010000}"/>
    <cellStyle name="Énfasis3 3" xfId="392" xr:uid="{00000000-0005-0000-0000-000079010000}"/>
    <cellStyle name="Énfasis3 4" xfId="393" xr:uid="{00000000-0005-0000-0000-00007A010000}"/>
    <cellStyle name="Énfasis4 - 20%" xfId="394" xr:uid="{00000000-0005-0000-0000-00007B010000}"/>
    <cellStyle name="Énfasis4 - 20% 2" xfId="1291" xr:uid="{28C891A2-0780-48D2-B959-6806970E311B}"/>
    <cellStyle name="Énfasis4 - 40%" xfId="395" xr:uid="{00000000-0005-0000-0000-00007C010000}"/>
    <cellStyle name="Énfasis4 - 40% 2" xfId="1292" xr:uid="{8913B2E5-C16B-46AF-B11E-ED30BD86F0AF}"/>
    <cellStyle name="Énfasis4 - 60%" xfId="396" xr:uid="{00000000-0005-0000-0000-00007D010000}"/>
    <cellStyle name="Énfasis4 2" xfId="397" xr:uid="{00000000-0005-0000-0000-00007E010000}"/>
    <cellStyle name="Énfasis4 3" xfId="398" xr:uid="{00000000-0005-0000-0000-00007F010000}"/>
    <cellStyle name="Énfasis4 4" xfId="399" xr:uid="{00000000-0005-0000-0000-000080010000}"/>
    <cellStyle name="Énfasis5 - 20%" xfId="400" xr:uid="{00000000-0005-0000-0000-000081010000}"/>
    <cellStyle name="Énfasis5 - 20% 2" xfId="1293" xr:uid="{3E22586A-809F-4622-8655-33753C1E3473}"/>
    <cellStyle name="Énfasis5 - 40%" xfId="401" xr:uid="{00000000-0005-0000-0000-000082010000}"/>
    <cellStyle name="Énfasis5 - 40% 2" xfId="1294" xr:uid="{E5F81F19-A7A1-4D90-AA4B-CD03E284D4B9}"/>
    <cellStyle name="Énfasis5 - 60%" xfId="402" xr:uid="{00000000-0005-0000-0000-000083010000}"/>
    <cellStyle name="Énfasis5 2" xfId="403" xr:uid="{00000000-0005-0000-0000-000084010000}"/>
    <cellStyle name="Énfasis5 3" xfId="404" xr:uid="{00000000-0005-0000-0000-000085010000}"/>
    <cellStyle name="Énfasis5 4" xfId="405" xr:uid="{00000000-0005-0000-0000-000086010000}"/>
    <cellStyle name="Énfasis6 - 20%" xfId="406" xr:uid="{00000000-0005-0000-0000-000087010000}"/>
    <cellStyle name="Énfasis6 - 20% 2" xfId="1295" xr:uid="{DEC17FCC-A24D-412B-9FE6-06AF3861FA2E}"/>
    <cellStyle name="Énfasis6 - 40%" xfId="407" xr:uid="{00000000-0005-0000-0000-000088010000}"/>
    <cellStyle name="Énfasis6 - 40% 2" xfId="1296" xr:uid="{54F5D8F7-D4AE-41D4-B421-F212BCC565B1}"/>
    <cellStyle name="Énfasis6 - 60%" xfId="408" xr:uid="{00000000-0005-0000-0000-000089010000}"/>
    <cellStyle name="Énfasis6 2" xfId="409" xr:uid="{00000000-0005-0000-0000-00008A010000}"/>
    <cellStyle name="Énfasis6 3" xfId="410" xr:uid="{00000000-0005-0000-0000-00008B010000}"/>
    <cellStyle name="Énfasis6 4" xfId="411" xr:uid="{00000000-0005-0000-0000-00008C010000}"/>
    <cellStyle name="Entrada 2" xfId="412" xr:uid="{00000000-0005-0000-0000-00008D010000}"/>
    <cellStyle name="Entrada 3" xfId="413" xr:uid="{00000000-0005-0000-0000-00008E010000}"/>
    <cellStyle name="Entrada 4" xfId="414" xr:uid="{00000000-0005-0000-0000-00008F010000}"/>
    <cellStyle name="Euro" xfId="415" xr:uid="{00000000-0005-0000-0000-000090010000}"/>
    <cellStyle name="Euro 2" xfId="416" xr:uid="{00000000-0005-0000-0000-000091010000}"/>
    <cellStyle name="Euro 2 2" xfId="417" xr:uid="{00000000-0005-0000-0000-000092010000}"/>
    <cellStyle name="Euro 2 3" xfId="418" xr:uid="{00000000-0005-0000-0000-000093010000}"/>
    <cellStyle name="Euro 3" xfId="419" xr:uid="{00000000-0005-0000-0000-000094010000}"/>
    <cellStyle name="Euro_Adicional No. 1  Edificio Biblioteca y Verja y parqueos  Universidad ITECO" xfId="420" xr:uid="{00000000-0005-0000-0000-000095010000}"/>
    <cellStyle name="Excel Built-in Comma" xfId="421" xr:uid="{00000000-0005-0000-0000-000096010000}"/>
    <cellStyle name="Excel Built-in Normal" xfId="422" xr:uid="{00000000-0005-0000-0000-000097010000}"/>
    <cellStyle name="Explanatory Text" xfId="423" xr:uid="{00000000-0005-0000-0000-000098010000}"/>
    <cellStyle name="Explanatory Text 2" xfId="424" xr:uid="{00000000-0005-0000-0000-000099010000}"/>
    <cellStyle name="Explanatory Text 3" xfId="425" xr:uid="{00000000-0005-0000-0000-00009A010000}"/>
    <cellStyle name="F2" xfId="426" xr:uid="{00000000-0005-0000-0000-00009B010000}"/>
    <cellStyle name="F3" xfId="427" xr:uid="{00000000-0005-0000-0000-00009C010000}"/>
    <cellStyle name="F4" xfId="428" xr:uid="{00000000-0005-0000-0000-00009D010000}"/>
    <cellStyle name="F5" xfId="429" xr:uid="{00000000-0005-0000-0000-00009E010000}"/>
    <cellStyle name="F6" xfId="430" xr:uid="{00000000-0005-0000-0000-00009F010000}"/>
    <cellStyle name="F7" xfId="431" xr:uid="{00000000-0005-0000-0000-0000A0010000}"/>
    <cellStyle name="F8" xfId="432" xr:uid="{00000000-0005-0000-0000-0000A1010000}"/>
    <cellStyle name="Fecha" xfId="433" xr:uid="{00000000-0005-0000-0000-0000A2010000}"/>
    <cellStyle name="FIXED" xfId="434" xr:uid="{00000000-0005-0000-0000-0000A3010000}"/>
    <cellStyle name="Followed Hyperlink" xfId="435" xr:uid="{00000000-0005-0000-0000-0000A4010000}"/>
    <cellStyle name="Good" xfId="436" xr:uid="{00000000-0005-0000-0000-0000A5010000}"/>
    <cellStyle name="Graphics" xfId="437" xr:uid="{00000000-0005-0000-0000-0000A6010000}"/>
    <cellStyle name="Heading 1" xfId="438" xr:uid="{00000000-0005-0000-0000-0000A7010000}"/>
    <cellStyle name="Heading 1 2" xfId="439" xr:uid="{00000000-0005-0000-0000-0000A8010000}"/>
    <cellStyle name="Heading 1 3" xfId="440" xr:uid="{00000000-0005-0000-0000-0000A9010000}"/>
    <cellStyle name="Heading 2" xfId="441" xr:uid="{00000000-0005-0000-0000-0000AA010000}"/>
    <cellStyle name="Heading 2 2" xfId="442" xr:uid="{00000000-0005-0000-0000-0000AB010000}"/>
    <cellStyle name="Heading 2 3" xfId="443" xr:uid="{00000000-0005-0000-0000-0000AC010000}"/>
    <cellStyle name="Heading 3" xfId="444" xr:uid="{00000000-0005-0000-0000-0000AD010000}"/>
    <cellStyle name="Heading 3 2" xfId="445" xr:uid="{00000000-0005-0000-0000-0000AE010000}"/>
    <cellStyle name="Heading 3 3" xfId="446" xr:uid="{00000000-0005-0000-0000-0000AF010000}"/>
    <cellStyle name="Heading 4" xfId="447" xr:uid="{00000000-0005-0000-0000-0000B0010000}"/>
    <cellStyle name="HEADING1" xfId="448" xr:uid="{00000000-0005-0000-0000-0000B1010000}"/>
    <cellStyle name="HEADING2" xfId="449" xr:uid="{00000000-0005-0000-0000-0000B2010000}"/>
    <cellStyle name="Hipervínculo 2" xfId="450" xr:uid="{00000000-0005-0000-0000-0000B3010000}"/>
    <cellStyle name="Hipervínculo visitado 2" xfId="451" xr:uid="{00000000-0005-0000-0000-0000B4010000}"/>
    <cellStyle name="Incorrecto 2" xfId="452" xr:uid="{00000000-0005-0000-0000-0000B5010000}"/>
    <cellStyle name="Incorrecto 3" xfId="453" xr:uid="{00000000-0005-0000-0000-0000B6010000}"/>
    <cellStyle name="Incorrecto 4" xfId="454" xr:uid="{00000000-0005-0000-0000-0000B7010000}"/>
    <cellStyle name="Input" xfId="455" xr:uid="{00000000-0005-0000-0000-0000B8010000}"/>
    <cellStyle name="Linked Cell" xfId="456" xr:uid="{00000000-0005-0000-0000-0000B9010000}"/>
    <cellStyle name="Millares" xfId="2" builtinId="3"/>
    <cellStyle name="Millares [0] 2" xfId="457" xr:uid="{00000000-0005-0000-0000-0000BB010000}"/>
    <cellStyle name="Millares 10" xfId="458" xr:uid="{00000000-0005-0000-0000-0000BC010000}"/>
    <cellStyle name="Millares 10 2" xfId="459" xr:uid="{00000000-0005-0000-0000-0000BD010000}"/>
    <cellStyle name="Millares 11" xfId="460" xr:uid="{00000000-0005-0000-0000-0000BE010000}"/>
    <cellStyle name="Millares 11 2" xfId="461" xr:uid="{00000000-0005-0000-0000-0000BF010000}"/>
    <cellStyle name="Millares 12" xfId="462" xr:uid="{00000000-0005-0000-0000-0000C0010000}"/>
    <cellStyle name="Millares 12 2" xfId="463" xr:uid="{00000000-0005-0000-0000-0000C1010000}"/>
    <cellStyle name="Millares 13" xfId="464" xr:uid="{00000000-0005-0000-0000-0000C2010000}"/>
    <cellStyle name="Millares 13 2" xfId="465" xr:uid="{00000000-0005-0000-0000-0000C3010000}"/>
    <cellStyle name="Millares 14" xfId="466" xr:uid="{00000000-0005-0000-0000-0000C4010000}"/>
    <cellStyle name="Millares 14 2" xfId="467" xr:uid="{00000000-0005-0000-0000-0000C5010000}"/>
    <cellStyle name="Millares 15" xfId="468" xr:uid="{00000000-0005-0000-0000-0000C6010000}"/>
    <cellStyle name="Millares 16" xfId="469" xr:uid="{00000000-0005-0000-0000-0000C7010000}"/>
    <cellStyle name="Millares 17" xfId="470" xr:uid="{00000000-0005-0000-0000-0000C8010000}"/>
    <cellStyle name="Millares 18" xfId="471" xr:uid="{00000000-0005-0000-0000-0000C9010000}"/>
    <cellStyle name="Millares 19" xfId="472" xr:uid="{00000000-0005-0000-0000-0000CA010000}"/>
    <cellStyle name="Millares 2" xfId="5" xr:uid="{00000000-0005-0000-0000-0000CB010000}"/>
    <cellStyle name="Millares 2 10" xfId="473" xr:uid="{00000000-0005-0000-0000-0000CC010000}"/>
    <cellStyle name="Millares 2 11" xfId="474" xr:uid="{00000000-0005-0000-0000-0000CD010000}"/>
    <cellStyle name="Millares 2 12" xfId="475" xr:uid="{00000000-0005-0000-0000-0000CE010000}"/>
    <cellStyle name="Millares 2 13" xfId="476" xr:uid="{00000000-0005-0000-0000-0000CF010000}"/>
    <cellStyle name="Millares 2 14" xfId="477" xr:uid="{00000000-0005-0000-0000-0000D0010000}"/>
    <cellStyle name="Millares 2 15" xfId="478" xr:uid="{00000000-0005-0000-0000-0000D1010000}"/>
    <cellStyle name="Millares 2 16" xfId="479" xr:uid="{00000000-0005-0000-0000-0000D2010000}"/>
    <cellStyle name="Millares 2 17" xfId="480" xr:uid="{00000000-0005-0000-0000-0000D3010000}"/>
    <cellStyle name="Millares 2 18" xfId="481" xr:uid="{00000000-0005-0000-0000-0000D4010000}"/>
    <cellStyle name="Millares 2 19" xfId="482" xr:uid="{00000000-0005-0000-0000-0000D5010000}"/>
    <cellStyle name="Millares 2 2" xfId="6" xr:uid="{00000000-0005-0000-0000-0000D6010000}"/>
    <cellStyle name="Millares 2 2 2" xfId="483" xr:uid="{00000000-0005-0000-0000-0000D7010000}"/>
    <cellStyle name="Millares 2 2 2 2" xfId="484" xr:uid="{00000000-0005-0000-0000-0000D8010000}"/>
    <cellStyle name="Millares 2 2 2 2 2" xfId="485" xr:uid="{00000000-0005-0000-0000-0000D9010000}"/>
    <cellStyle name="Millares 2 2 2 2 2 2" xfId="486" xr:uid="{00000000-0005-0000-0000-0000DA010000}"/>
    <cellStyle name="Millares 2 2 2 3" xfId="487" xr:uid="{00000000-0005-0000-0000-0000DB010000}"/>
    <cellStyle name="Millares 2 2 3" xfId="488" xr:uid="{00000000-0005-0000-0000-0000DC010000}"/>
    <cellStyle name="Millares 2 2 4" xfId="489" xr:uid="{00000000-0005-0000-0000-0000DD010000}"/>
    <cellStyle name="Millares 2 2 4 2" xfId="490" xr:uid="{00000000-0005-0000-0000-0000DE010000}"/>
    <cellStyle name="Millares 2 2_Cub. 2 Emergencia Almaceye Moca" xfId="491" xr:uid="{00000000-0005-0000-0000-0000DF010000}"/>
    <cellStyle name="Millares 2 20" xfId="492" xr:uid="{00000000-0005-0000-0000-0000E0010000}"/>
    <cellStyle name="Millares 2 21" xfId="493" xr:uid="{00000000-0005-0000-0000-0000E1010000}"/>
    <cellStyle name="Millares 2 22" xfId="494" xr:uid="{00000000-0005-0000-0000-0000E2010000}"/>
    <cellStyle name="Millares 2 23" xfId="495" xr:uid="{00000000-0005-0000-0000-0000E3010000}"/>
    <cellStyle name="Millares 2 24" xfId="496" xr:uid="{00000000-0005-0000-0000-0000E4010000}"/>
    <cellStyle name="Millares 2 25" xfId="497" xr:uid="{00000000-0005-0000-0000-0000E5010000}"/>
    <cellStyle name="Millares 2 26" xfId="498" xr:uid="{00000000-0005-0000-0000-0000E6010000}"/>
    <cellStyle name="Millares 2 27" xfId="499" xr:uid="{00000000-0005-0000-0000-0000E7010000}"/>
    <cellStyle name="Millares 2 28" xfId="500" xr:uid="{00000000-0005-0000-0000-0000E8010000}"/>
    <cellStyle name="Millares 2 29" xfId="501" xr:uid="{00000000-0005-0000-0000-0000E9010000}"/>
    <cellStyle name="Millares 2 3" xfId="502" xr:uid="{00000000-0005-0000-0000-0000EA010000}"/>
    <cellStyle name="Millares 2 3 2" xfId="503" xr:uid="{00000000-0005-0000-0000-0000EB010000}"/>
    <cellStyle name="Millares 2 3 3" xfId="504" xr:uid="{00000000-0005-0000-0000-0000EC010000}"/>
    <cellStyle name="Millares 2 3 4" xfId="505" xr:uid="{00000000-0005-0000-0000-0000ED010000}"/>
    <cellStyle name="Millares 2 3 5" xfId="506" xr:uid="{00000000-0005-0000-0000-0000EE010000}"/>
    <cellStyle name="Millares 2 30" xfId="507" xr:uid="{00000000-0005-0000-0000-0000EF010000}"/>
    <cellStyle name="Millares 2 31" xfId="508" xr:uid="{00000000-0005-0000-0000-0000F0010000}"/>
    <cellStyle name="Millares 2 32" xfId="509" xr:uid="{00000000-0005-0000-0000-0000F1010000}"/>
    <cellStyle name="Millares 2 33" xfId="510" xr:uid="{00000000-0005-0000-0000-0000F2010000}"/>
    <cellStyle name="Millares 2 34" xfId="511" xr:uid="{00000000-0005-0000-0000-0000F3010000}"/>
    <cellStyle name="Millares 2 4" xfId="512" xr:uid="{00000000-0005-0000-0000-0000F4010000}"/>
    <cellStyle name="Millares 2 4 2" xfId="513" xr:uid="{00000000-0005-0000-0000-0000F5010000}"/>
    <cellStyle name="Millares 2 5" xfId="514" xr:uid="{00000000-0005-0000-0000-0000F6010000}"/>
    <cellStyle name="Millares 2 6" xfId="515" xr:uid="{00000000-0005-0000-0000-0000F7010000}"/>
    <cellStyle name="Millares 2 7" xfId="516" xr:uid="{00000000-0005-0000-0000-0000F8010000}"/>
    <cellStyle name="Millares 2 8" xfId="517" xr:uid="{00000000-0005-0000-0000-0000F9010000}"/>
    <cellStyle name="Millares 2 9" xfId="518" xr:uid="{00000000-0005-0000-0000-0000FA010000}"/>
    <cellStyle name="Millares 2_ANALISIS COSTOS PORTICOS GRAN TECHO" xfId="519" xr:uid="{00000000-0005-0000-0000-0000FB010000}"/>
    <cellStyle name="Millares 20" xfId="520" xr:uid="{00000000-0005-0000-0000-0000FC010000}"/>
    <cellStyle name="Millares 21" xfId="521" xr:uid="{00000000-0005-0000-0000-0000FD010000}"/>
    <cellStyle name="Millares 22" xfId="522" xr:uid="{00000000-0005-0000-0000-0000FE010000}"/>
    <cellStyle name="Millares 23" xfId="523" xr:uid="{00000000-0005-0000-0000-0000FF010000}"/>
    <cellStyle name="Millares 24" xfId="524" xr:uid="{00000000-0005-0000-0000-000000020000}"/>
    <cellStyle name="Millares 25" xfId="525" xr:uid="{00000000-0005-0000-0000-000001020000}"/>
    <cellStyle name="Millares 26" xfId="526" xr:uid="{00000000-0005-0000-0000-000002020000}"/>
    <cellStyle name="Millares 27" xfId="527" xr:uid="{00000000-0005-0000-0000-000003020000}"/>
    <cellStyle name="Millares 28" xfId="528" xr:uid="{00000000-0005-0000-0000-000004020000}"/>
    <cellStyle name="Millares 29" xfId="529" xr:uid="{00000000-0005-0000-0000-000005020000}"/>
    <cellStyle name="Millares 3" xfId="530" xr:uid="{00000000-0005-0000-0000-000006020000}"/>
    <cellStyle name="Millares 3 2" xfId="531" xr:uid="{00000000-0005-0000-0000-000007020000}"/>
    <cellStyle name="Millares 3 2 2" xfId="532" xr:uid="{00000000-0005-0000-0000-000008020000}"/>
    <cellStyle name="Millares 3 3" xfId="533" xr:uid="{00000000-0005-0000-0000-000009020000}"/>
    <cellStyle name="Millares 3 3 2" xfId="534" xr:uid="{00000000-0005-0000-0000-00000A020000}"/>
    <cellStyle name="Millares 3 4" xfId="535" xr:uid="{00000000-0005-0000-0000-00000B020000}"/>
    <cellStyle name="Millares 3 4 2" xfId="536" xr:uid="{00000000-0005-0000-0000-00000C020000}"/>
    <cellStyle name="Millares 3 4 3" xfId="1298" xr:uid="{D820B8A3-06BF-42C8-95CF-F5F25FD9AFEB}"/>
    <cellStyle name="Millares 3 5" xfId="537" xr:uid="{00000000-0005-0000-0000-00000D020000}"/>
    <cellStyle name="Millares 3 5 2" xfId="1299" xr:uid="{645FA7E5-B7EF-4EDB-87BF-85E1DBF5DEA0}"/>
    <cellStyle name="Millares 3 6" xfId="1186" xr:uid="{00000000-0005-0000-0000-00000E020000}"/>
    <cellStyle name="Millares 3 7" xfId="1297" xr:uid="{6746BB00-93CE-46C4-A661-F9C48C4A34E7}"/>
    <cellStyle name="Millares 3_DESGLOSE_DE_PORTICOS_METALICOS_UASD_BONAO_ENV" xfId="538" xr:uid="{00000000-0005-0000-0000-00000F020000}"/>
    <cellStyle name="Millares 30" xfId="539" xr:uid="{00000000-0005-0000-0000-000010020000}"/>
    <cellStyle name="Millares 31" xfId="540" xr:uid="{00000000-0005-0000-0000-000011020000}"/>
    <cellStyle name="Millares 32" xfId="541" xr:uid="{00000000-0005-0000-0000-000012020000}"/>
    <cellStyle name="Millares 33" xfId="1182" xr:uid="{00000000-0005-0000-0000-000013020000}"/>
    <cellStyle name="Millares 34" xfId="1190" xr:uid="{093BE479-1D71-4AB1-BC5B-9C46B0DF4FE5}"/>
    <cellStyle name="Millares 34 2" xfId="1476" xr:uid="{97114B1D-A084-47B2-B5EB-26007E7E431F}"/>
    <cellStyle name="Millares 38" xfId="542" xr:uid="{00000000-0005-0000-0000-000014020000}"/>
    <cellStyle name="Millares 4" xfId="543" xr:uid="{00000000-0005-0000-0000-000015020000}"/>
    <cellStyle name="Millares 4 2" xfId="544" xr:uid="{00000000-0005-0000-0000-000016020000}"/>
    <cellStyle name="Millares 4 2 2" xfId="545" xr:uid="{00000000-0005-0000-0000-000017020000}"/>
    <cellStyle name="Millares 4 3" xfId="546" xr:uid="{00000000-0005-0000-0000-000018020000}"/>
    <cellStyle name="Millares 4 3 2" xfId="547" xr:uid="{00000000-0005-0000-0000-000019020000}"/>
    <cellStyle name="Millares 4 4" xfId="548" xr:uid="{00000000-0005-0000-0000-00001A020000}"/>
    <cellStyle name="Millares 4 5" xfId="549" xr:uid="{00000000-0005-0000-0000-00001B020000}"/>
    <cellStyle name="Millares 4_Presupuesto Construccion edificio oficina gubernamentales de san juan" xfId="550" xr:uid="{00000000-0005-0000-0000-00001C020000}"/>
    <cellStyle name="Millares 5" xfId="551" xr:uid="{00000000-0005-0000-0000-00001D020000}"/>
    <cellStyle name="Millares 5 10" xfId="552" xr:uid="{00000000-0005-0000-0000-00001E020000}"/>
    <cellStyle name="Millares 5 11" xfId="553" xr:uid="{00000000-0005-0000-0000-00001F020000}"/>
    <cellStyle name="Millares 5 12" xfId="554" xr:uid="{00000000-0005-0000-0000-000020020000}"/>
    <cellStyle name="Millares 5 13" xfId="555" xr:uid="{00000000-0005-0000-0000-000021020000}"/>
    <cellStyle name="Millares 5 14" xfId="556" xr:uid="{00000000-0005-0000-0000-000022020000}"/>
    <cellStyle name="Millares 5 15" xfId="557" xr:uid="{00000000-0005-0000-0000-000023020000}"/>
    <cellStyle name="Millares 5 16" xfId="558" xr:uid="{00000000-0005-0000-0000-000024020000}"/>
    <cellStyle name="Millares 5 17" xfId="559" xr:uid="{00000000-0005-0000-0000-000025020000}"/>
    <cellStyle name="Millares 5 18" xfId="560" xr:uid="{00000000-0005-0000-0000-000026020000}"/>
    <cellStyle name="Millares 5 19" xfId="561" xr:uid="{00000000-0005-0000-0000-000027020000}"/>
    <cellStyle name="Millares 5 2" xfId="562" xr:uid="{00000000-0005-0000-0000-000028020000}"/>
    <cellStyle name="Millares 5 2 2" xfId="563" xr:uid="{00000000-0005-0000-0000-000029020000}"/>
    <cellStyle name="Millares 5 2 2 2" xfId="564" xr:uid="{00000000-0005-0000-0000-00002A020000}"/>
    <cellStyle name="Millares 5 20" xfId="565" xr:uid="{00000000-0005-0000-0000-00002B020000}"/>
    <cellStyle name="Millares 5 21" xfId="566" xr:uid="{00000000-0005-0000-0000-00002C020000}"/>
    <cellStyle name="Millares 5 22" xfId="567" xr:uid="{00000000-0005-0000-0000-00002D020000}"/>
    <cellStyle name="Millares 5 23" xfId="568" xr:uid="{00000000-0005-0000-0000-00002E020000}"/>
    <cellStyle name="Millares 5 24" xfId="569" xr:uid="{00000000-0005-0000-0000-00002F020000}"/>
    <cellStyle name="Millares 5 25" xfId="570" xr:uid="{00000000-0005-0000-0000-000030020000}"/>
    <cellStyle name="Millares 5 3" xfId="571" xr:uid="{00000000-0005-0000-0000-000031020000}"/>
    <cellStyle name="Millares 5 4" xfId="572" xr:uid="{00000000-0005-0000-0000-000032020000}"/>
    <cellStyle name="Millares 5 5" xfId="573" xr:uid="{00000000-0005-0000-0000-000033020000}"/>
    <cellStyle name="Millares 5 6" xfId="574" xr:uid="{00000000-0005-0000-0000-000034020000}"/>
    <cellStyle name="Millares 5 7" xfId="575" xr:uid="{00000000-0005-0000-0000-000035020000}"/>
    <cellStyle name="Millares 5 8" xfId="576" xr:uid="{00000000-0005-0000-0000-000036020000}"/>
    <cellStyle name="Millares 5 9" xfId="577" xr:uid="{00000000-0005-0000-0000-000037020000}"/>
    <cellStyle name="Millares 6" xfId="578" xr:uid="{00000000-0005-0000-0000-000038020000}"/>
    <cellStyle name="Millares 6 2" xfId="579" xr:uid="{00000000-0005-0000-0000-000039020000}"/>
    <cellStyle name="Millares 7" xfId="580" xr:uid="{00000000-0005-0000-0000-00003A020000}"/>
    <cellStyle name="Millares 7 2" xfId="18" xr:uid="{00000000-0005-0000-0000-00003B020000}"/>
    <cellStyle name="Millares 7 2 2" xfId="581" xr:uid="{00000000-0005-0000-0000-00003C020000}"/>
    <cellStyle name="Millares 7 2 2 2" xfId="582" xr:uid="{00000000-0005-0000-0000-00003D020000}"/>
    <cellStyle name="Millares 7 2 3" xfId="583" xr:uid="{00000000-0005-0000-0000-00003E020000}"/>
    <cellStyle name="Millares 7 2 4" xfId="584" xr:uid="{00000000-0005-0000-0000-00003F020000}"/>
    <cellStyle name="Millares 7 2 5" xfId="585" xr:uid="{00000000-0005-0000-0000-000040020000}"/>
    <cellStyle name="Millares 7 2 6" xfId="586" xr:uid="{00000000-0005-0000-0000-000041020000}"/>
    <cellStyle name="Millares 7 2 7" xfId="587" xr:uid="{00000000-0005-0000-0000-000042020000}"/>
    <cellStyle name="Millares 7 2 8" xfId="588" xr:uid="{00000000-0005-0000-0000-000043020000}"/>
    <cellStyle name="Millares 7 2 9" xfId="589" xr:uid="{00000000-0005-0000-0000-000044020000}"/>
    <cellStyle name="Millares 7 3" xfId="590" xr:uid="{00000000-0005-0000-0000-000045020000}"/>
    <cellStyle name="Millares 8" xfId="591" xr:uid="{00000000-0005-0000-0000-000046020000}"/>
    <cellStyle name="Millares 8 2" xfId="592" xr:uid="{00000000-0005-0000-0000-000047020000}"/>
    <cellStyle name="Millares 8 2 2" xfId="593" xr:uid="{00000000-0005-0000-0000-000048020000}"/>
    <cellStyle name="Millares 9" xfId="594" xr:uid="{00000000-0005-0000-0000-000049020000}"/>
    <cellStyle name="Millares 9 2" xfId="595" xr:uid="{00000000-0005-0000-0000-00004A020000}"/>
    <cellStyle name="Milliers_bordereau-TyP-V2_03-03-00" xfId="596" xr:uid="{00000000-0005-0000-0000-00004C020000}"/>
    <cellStyle name="Moneda [0] 2" xfId="597" xr:uid="{00000000-0005-0000-0000-00004D020000}"/>
    <cellStyle name="Moneda 2" xfId="598" xr:uid="{00000000-0005-0000-0000-00004E020000}"/>
    <cellStyle name="Moneda 2 10" xfId="599" xr:uid="{00000000-0005-0000-0000-00004F020000}"/>
    <cellStyle name="Moneda 2 11" xfId="600" xr:uid="{00000000-0005-0000-0000-000050020000}"/>
    <cellStyle name="Moneda 2 12" xfId="601" xr:uid="{00000000-0005-0000-0000-000051020000}"/>
    <cellStyle name="Moneda 2 13" xfId="602" xr:uid="{00000000-0005-0000-0000-000052020000}"/>
    <cellStyle name="Moneda 2 14" xfId="603" xr:uid="{00000000-0005-0000-0000-000053020000}"/>
    <cellStyle name="Moneda 2 15" xfId="604" xr:uid="{00000000-0005-0000-0000-000054020000}"/>
    <cellStyle name="Moneda 2 16" xfId="605" xr:uid="{00000000-0005-0000-0000-000055020000}"/>
    <cellStyle name="Moneda 2 17" xfId="606" xr:uid="{00000000-0005-0000-0000-000056020000}"/>
    <cellStyle name="Moneda 2 18" xfId="607" xr:uid="{00000000-0005-0000-0000-000057020000}"/>
    <cellStyle name="Moneda 2 19" xfId="608" xr:uid="{00000000-0005-0000-0000-000058020000}"/>
    <cellStyle name="Moneda 2 2" xfId="609" xr:uid="{00000000-0005-0000-0000-000059020000}"/>
    <cellStyle name="Moneda 2 2 10" xfId="610" xr:uid="{00000000-0005-0000-0000-00005A020000}"/>
    <cellStyle name="Moneda 2 2 11" xfId="611" xr:uid="{00000000-0005-0000-0000-00005B020000}"/>
    <cellStyle name="Moneda 2 2 12" xfId="612" xr:uid="{00000000-0005-0000-0000-00005C020000}"/>
    <cellStyle name="Moneda 2 2 12 2" xfId="613" xr:uid="{00000000-0005-0000-0000-00005D020000}"/>
    <cellStyle name="Moneda 2 2 12 2 2" xfId="614" xr:uid="{00000000-0005-0000-0000-00005E020000}"/>
    <cellStyle name="Moneda 2 2 12 2 3" xfId="615" xr:uid="{00000000-0005-0000-0000-00005F020000}"/>
    <cellStyle name="Moneda 2 2 12 2 4" xfId="616" xr:uid="{00000000-0005-0000-0000-000060020000}"/>
    <cellStyle name="Moneda 2 2 12 2 5" xfId="617" xr:uid="{00000000-0005-0000-0000-000061020000}"/>
    <cellStyle name="Moneda 2 2 12 2 6" xfId="618" xr:uid="{00000000-0005-0000-0000-000062020000}"/>
    <cellStyle name="Moneda 2 2 12 2 7" xfId="619" xr:uid="{00000000-0005-0000-0000-000063020000}"/>
    <cellStyle name="Moneda 2 2 12 3" xfId="620" xr:uid="{00000000-0005-0000-0000-000064020000}"/>
    <cellStyle name="Moneda 2 2 12 4" xfId="621" xr:uid="{00000000-0005-0000-0000-000065020000}"/>
    <cellStyle name="Moneda 2 2 12 5" xfId="622" xr:uid="{00000000-0005-0000-0000-000066020000}"/>
    <cellStyle name="Moneda 2 2 12 6" xfId="623" xr:uid="{00000000-0005-0000-0000-000067020000}"/>
    <cellStyle name="Moneda 2 2 12 7" xfId="624" xr:uid="{00000000-0005-0000-0000-000068020000}"/>
    <cellStyle name="Moneda 2 2 13" xfId="625" xr:uid="{00000000-0005-0000-0000-000069020000}"/>
    <cellStyle name="Moneda 2 2 14" xfId="626" xr:uid="{00000000-0005-0000-0000-00006A020000}"/>
    <cellStyle name="Moneda 2 2 15" xfId="627" xr:uid="{00000000-0005-0000-0000-00006B020000}"/>
    <cellStyle name="Moneda 2 2 16" xfId="628" xr:uid="{00000000-0005-0000-0000-00006C020000}"/>
    <cellStyle name="Moneda 2 2 17" xfId="629" xr:uid="{00000000-0005-0000-0000-00006D020000}"/>
    <cellStyle name="Moneda 2 2 18" xfId="630" xr:uid="{00000000-0005-0000-0000-00006E020000}"/>
    <cellStyle name="Moneda 2 2 2" xfId="631" xr:uid="{00000000-0005-0000-0000-00006F020000}"/>
    <cellStyle name="Moneda 2 2 2 10" xfId="632" xr:uid="{00000000-0005-0000-0000-000070020000}"/>
    <cellStyle name="Moneda 2 2 2 11" xfId="633" xr:uid="{00000000-0005-0000-0000-000071020000}"/>
    <cellStyle name="Moneda 2 2 2 12" xfId="634" xr:uid="{00000000-0005-0000-0000-000072020000}"/>
    <cellStyle name="Moneda 2 2 2 12 2" xfId="635" xr:uid="{00000000-0005-0000-0000-000073020000}"/>
    <cellStyle name="Moneda 2 2 2 12 2 2" xfId="636" xr:uid="{00000000-0005-0000-0000-000074020000}"/>
    <cellStyle name="Moneda 2 2 2 12 2 3" xfId="637" xr:uid="{00000000-0005-0000-0000-000075020000}"/>
    <cellStyle name="Moneda 2 2 2 12 2 4" xfId="638" xr:uid="{00000000-0005-0000-0000-000076020000}"/>
    <cellStyle name="Moneda 2 2 2 12 2 5" xfId="639" xr:uid="{00000000-0005-0000-0000-000077020000}"/>
    <cellStyle name="Moneda 2 2 2 12 2 6" xfId="640" xr:uid="{00000000-0005-0000-0000-000078020000}"/>
    <cellStyle name="Moneda 2 2 2 12 2 7" xfId="641" xr:uid="{00000000-0005-0000-0000-000079020000}"/>
    <cellStyle name="Moneda 2 2 2 12 3" xfId="642" xr:uid="{00000000-0005-0000-0000-00007A020000}"/>
    <cellStyle name="Moneda 2 2 2 12 4" xfId="643" xr:uid="{00000000-0005-0000-0000-00007B020000}"/>
    <cellStyle name="Moneda 2 2 2 12 5" xfId="644" xr:uid="{00000000-0005-0000-0000-00007C020000}"/>
    <cellStyle name="Moneda 2 2 2 12 6" xfId="645" xr:uid="{00000000-0005-0000-0000-00007D020000}"/>
    <cellStyle name="Moneda 2 2 2 12 7" xfId="646" xr:uid="{00000000-0005-0000-0000-00007E020000}"/>
    <cellStyle name="Moneda 2 2 2 13" xfId="647" xr:uid="{00000000-0005-0000-0000-00007F020000}"/>
    <cellStyle name="Moneda 2 2 2 14" xfId="648" xr:uid="{00000000-0005-0000-0000-000080020000}"/>
    <cellStyle name="Moneda 2 2 2 15" xfId="649" xr:uid="{00000000-0005-0000-0000-000081020000}"/>
    <cellStyle name="Moneda 2 2 2 16" xfId="650" xr:uid="{00000000-0005-0000-0000-000082020000}"/>
    <cellStyle name="Moneda 2 2 2 17" xfId="651" xr:uid="{00000000-0005-0000-0000-000083020000}"/>
    <cellStyle name="Moneda 2 2 2 18" xfId="652" xr:uid="{00000000-0005-0000-0000-000084020000}"/>
    <cellStyle name="Moneda 2 2 2 2" xfId="653" xr:uid="{00000000-0005-0000-0000-000085020000}"/>
    <cellStyle name="Moneda 2 2 2 2 2" xfId="654" xr:uid="{00000000-0005-0000-0000-000086020000}"/>
    <cellStyle name="Moneda 2 2 2 2 2 2" xfId="655" xr:uid="{00000000-0005-0000-0000-000087020000}"/>
    <cellStyle name="Moneda 2 2 2 2 2 2 2" xfId="656" xr:uid="{00000000-0005-0000-0000-000088020000}"/>
    <cellStyle name="Moneda 2 2 2 2 2 2 2 2" xfId="657" xr:uid="{00000000-0005-0000-0000-000089020000}"/>
    <cellStyle name="Moneda 2 2 2 2 2 2 2 3" xfId="658" xr:uid="{00000000-0005-0000-0000-00008A020000}"/>
    <cellStyle name="Moneda 2 2 2 2 2 2 2 4" xfId="659" xr:uid="{00000000-0005-0000-0000-00008B020000}"/>
    <cellStyle name="Moneda 2 2 2 2 2 2 2 5" xfId="660" xr:uid="{00000000-0005-0000-0000-00008C020000}"/>
    <cellStyle name="Moneda 2 2 2 2 2 2 2 6" xfId="661" xr:uid="{00000000-0005-0000-0000-00008D020000}"/>
    <cellStyle name="Moneda 2 2 2 2 2 2 2 7" xfId="662" xr:uid="{00000000-0005-0000-0000-00008E020000}"/>
    <cellStyle name="Moneda 2 2 2 2 2 2 3" xfId="663" xr:uid="{00000000-0005-0000-0000-00008F020000}"/>
    <cellStyle name="Moneda 2 2 2 2 2 2 4" xfId="664" xr:uid="{00000000-0005-0000-0000-000090020000}"/>
    <cellStyle name="Moneda 2 2 2 2 2 2 5" xfId="665" xr:uid="{00000000-0005-0000-0000-000091020000}"/>
    <cellStyle name="Moneda 2 2 2 2 2 2 6" xfId="666" xr:uid="{00000000-0005-0000-0000-000092020000}"/>
    <cellStyle name="Moneda 2 2 2 2 2 2 7" xfId="667" xr:uid="{00000000-0005-0000-0000-000093020000}"/>
    <cellStyle name="Moneda 2 2 2 2 2 3" xfId="668" xr:uid="{00000000-0005-0000-0000-000094020000}"/>
    <cellStyle name="Moneda 2 2 2 2 2 4" xfId="669" xr:uid="{00000000-0005-0000-0000-000095020000}"/>
    <cellStyle name="Moneda 2 2 2 2 2 5" xfId="670" xr:uid="{00000000-0005-0000-0000-000096020000}"/>
    <cellStyle name="Moneda 2 2 2 2 2 6" xfId="671" xr:uid="{00000000-0005-0000-0000-000097020000}"/>
    <cellStyle name="Moneda 2 2 2 2 2 7" xfId="672" xr:uid="{00000000-0005-0000-0000-000098020000}"/>
    <cellStyle name="Moneda 2 2 2 2 2 8" xfId="673" xr:uid="{00000000-0005-0000-0000-000099020000}"/>
    <cellStyle name="Moneda 2 2 2 2 3" xfId="674" xr:uid="{00000000-0005-0000-0000-00009A020000}"/>
    <cellStyle name="Moneda 2 2 2 2 3 2" xfId="675" xr:uid="{00000000-0005-0000-0000-00009B020000}"/>
    <cellStyle name="Moneda 2 2 2 2 3 3" xfId="676" xr:uid="{00000000-0005-0000-0000-00009C020000}"/>
    <cellStyle name="Moneda 2 2 2 2 3 4" xfId="677" xr:uid="{00000000-0005-0000-0000-00009D020000}"/>
    <cellStyle name="Moneda 2 2 2 2 3 5" xfId="678" xr:uid="{00000000-0005-0000-0000-00009E020000}"/>
    <cellStyle name="Moneda 2 2 2 2 3 6" xfId="679" xr:uid="{00000000-0005-0000-0000-00009F020000}"/>
    <cellStyle name="Moneda 2 2 2 2 3 7" xfId="680" xr:uid="{00000000-0005-0000-0000-0000A0020000}"/>
    <cellStyle name="Moneda 2 2 2 2 4" xfId="681" xr:uid="{00000000-0005-0000-0000-0000A1020000}"/>
    <cellStyle name="Moneda 2 2 2 2 5" xfId="682" xr:uid="{00000000-0005-0000-0000-0000A2020000}"/>
    <cellStyle name="Moneda 2 2 2 2 6" xfId="683" xr:uid="{00000000-0005-0000-0000-0000A3020000}"/>
    <cellStyle name="Moneda 2 2 2 2 7" xfId="684" xr:uid="{00000000-0005-0000-0000-0000A4020000}"/>
    <cellStyle name="Moneda 2 2 2 2 8" xfId="685" xr:uid="{00000000-0005-0000-0000-0000A5020000}"/>
    <cellStyle name="Moneda 2 2 2 3" xfId="686" xr:uid="{00000000-0005-0000-0000-0000A6020000}"/>
    <cellStyle name="Moneda 2 2 2 4" xfId="687" xr:uid="{00000000-0005-0000-0000-0000A7020000}"/>
    <cellStyle name="Moneda 2 2 2 5" xfId="688" xr:uid="{00000000-0005-0000-0000-0000A8020000}"/>
    <cellStyle name="Moneda 2 2 2 6" xfId="689" xr:uid="{00000000-0005-0000-0000-0000A9020000}"/>
    <cellStyle name="Moneda 2 2 2 7" xfId="690" xr:uid="{00000000-0005-0000-0000-0000AA020000}"/>
    <cellStyle name="Moneda 2 2 2 8" xfId="691" xr:uid="{00000000-0005-0000-0000-0000AB020000}"/>
    <cellStyle name="Moneda 2 2 2 9" xfId="692" xr:uid="{00000000-0005-0000-0000-0000AC020000}"/>
    <cellStyle name="Moneda 2 2 3" xfId="693" xr:uid="{00000000-0005-0000-0000-0000AD020000}"/>
    <cellStyle name="Moneda 2 2 4" xfId="694" xr:uid="{00000000-0005-0000-0000-0000AE020000}"/>
    <cellStyle name="Moneda 2 2 5" xfId="695" xr:uid="{00000000-0005-0000-0000-0000AF020000}"/>
    <cellStyle name="Moneda 2 2 6" xfId="696" xr:uid="{00000000-0005-0000-0000-0000B0020000}"/>
    <cellStyle name="Moneda 2 2 7" xfId="697" xr:uid="{00000000-0005-0000-0000-0000B1020000}"/>
    <cellStyle name="Moneda 2 2 8" xfId="698" xr:uid="{00000000-0005-0000-0000-0000B2020000}"/>
    <cellStyle name="Moneda 2 2 9" xfId="699" xr:uid="{00000000-0005-0000-0000-0000B3020000}"/>
    <cellStyle name="Moneda 2 20" xfId="700" xr:uid="{00000000-0005-0000-0000-0000B4020000}"/>
    <cellStyle name="Moneda 2 21" xfId="701" xr:uid="{00000000-0005-0000-0000-0000B5020000}"/>
    <cellStyle name="Moneda 2 22" xfId="702" xr:uid="{00000000-0005-0000-0000-0000B6020000}"/>
    <cellStyle name="Moneda 2 23" xfId="703" xr:uid="{00000000-0005-0000-0000-0000B7020000}"/>
    <cellStyle name="Moneda 2 24" xfId="704" xr:uid="{00000000-0005-0000-0000-0000B8020000}"/>
    <cellStyle name="Moneda 2 25" xfId="705" xr:uid="{00000000-0005-0000-0000-0000B9020000}"/>
    <cellStyle name="Moneda 2 26" xfId="706" xr:uid="{00000000-0005-0000-0000-0000BA020000}"/>
    <cellStyle name="Moneda 2 27" xfId="707" xr:uid="{00000000-0005-0000-0000-0000BB020000}"/>
    <cellStyle name="Moneda 2 28" xfId="708" xr:uid="{00000000-0005-0000-0000-0000BC020000}"/>
    <cellStyle name="Moneda 2 29" xfId="709" xr:uid="{00000000-0005-0000-0000-0000BD020000}"/>
    <cellStyle name="Moneda 2 3" xfId="710" xr:uid="{00000000-0005-0000-0000-0000BE020000}"/>
    <cellStyle name="Moneda 2 30" xfId="711" xr:uid="{00000000-0005-0000-0000-0000BF020000}"/>
    <cellStyle name="Moneda 2 31" xfId="712" xr:uid="{00000000-0005-0000-0000-0000C0020000}"/>
    <cellStyle name="Moneda 2 32" xfId="713" xr:uid="{00000000-0005-0000-0000-0000C1020000}"/>
    <cellStyle name="Moneda 2 32 2" xfId="714" xr:uid="{00000000-0005-0000-0000-0000C2020000}"/>
    <cellStyle name="Moneda 2 33" xfId="715" xr:uid="{00000000-0005-0000-0000-0000C3020000}"/>
    <cellStyle name="Moneda 2 33 2" xfId="716" xr:uid="{00000000-0005-0000-0000-0000C4020000}"/>
    <cellStyle name="Moneda 2 34" xfId="717" xr:uid="{00000000-0005-0000-0000-0000C5020000}"/>
    <cellStyle name="Moneda 2 4" xfId="718" xr:uid="{00000000-0005-0000-0000-0000C6020000}"/>
    <cellStyle name="Moneda 2 5" xfId="719" xr:uid="{00000000-0005-0000-0000-0000C7020000}"/>
    <cellStyle name="Moneda 2 6" xfId="720" xr:uid="{00000000-0005-0000-0000-0000C8020000}"/>
    <cellStyle name="Moneda 2 7" xfId="721" xr:uid="{00000000-0005-0000-0000-0000C9020000}"/>
    <cellStyle name="Moneda 2 8" xfId="722" xr:uid="{00000000-0005-0000-0000-0000CA020000}"/>
    <cellStyle name="Moneda 2 9" xfId="723" xr:uid="{00000000-0005-0000-0000-0000CB020000}"/>
    <cellStyle name="Moneda 2_ANALISIS COSTOS PORTICOS GRAN TECHO" xfId="724" xr:uid="{00000000-0005-0000-0000-0000CC020000}"/>
    <cellStyle name="Moneda 3" xfId="725" xr:uid="{00000000-0005-0000-0000-0000CD020000}"/>
    <cellStyle name="Moneda 3 2" xfId="726" xr:uid="{00000000-0005-0000-0000-0000CE020000}"/>
    <cellStyle name="Moneda 3 2 2" xfId="727" xr:uid="{00000000-0005-0000-0000-0000CF020000}"/>
    <cellStyle name="Moneda 3 3" xfId="728" xr:uid="{00000000-0005-0000-0000-0000D0020000}"/>
    <cellStyle name="Moneda 3 3 2" xfId="729" xr:uid="{00000000-0005-0000-0000-0000D1020000}"/>
    <cellStyle name="Moneda 4" xfId="730" xr:uid="{00000000-0005-0000-0000-0000D2020000}"/>
    <cellStyle name="Moneda 4 2" xfId="731" xr:uid="{00000000-0005-0000-0000-0000D3020000}"/>
    <cellStyle name="Moneda 5" xfId="732" xr:uid="{00000000-0005-0000-0000-0000D4020000}"/>
    <cellStyle name="Moneda 5 2" xfId="733" xr:uid="{00000000-0005-0000-0000-0000D5020000}"/>
    <cellStyle name="Moneda 5 3" xfId="734" xr:uid="{00000000-0005-0000-0000-0000D6020000}"/>
    <cellStyle name="Moneda 6" xfId="735" xr:uid="{00000000-0005-0000-0000-0000D7020000}"/>
    <cellStyle name="Moneda 6 2" xfId="736" xr:uid="{00000000-0005-0000-0000-0000D8020000}"/>
    <cellStyle name="Moneda 7" xfId="737" xr:uid="{00000000-0005-0000-0000-0000D9020000}"/>
    <cellStyle name="Moneda 8" xfId="1185" xr:uid="{00000000-0005-0000-0000-0000DA020000}"/>
    <cellStyle name="Neutral 2" xfId="738" xr:uid="{00000000-0005-0000-0000-0000DC020000}"/>
    <cellStyle name="Neutral 3" xfId="739" xr:uid="{00000000-0005-0000-0000-0000DD020000}"/>
    <cellStyle name="Neutral 4" xfId="740" xr:uid="{00000000-0005-0000-0000-0000DE020000}"/>
    <cellStyle name="NivelFila_2_PRO-COST" xfId="741" xr:uid="{00000000-0005-0000-0000-0000DF020000}"/>
    <cellStyle name="No-definido" xfId="742" xr:uid="{00000000-0005-0000-0000-0000E0020000}"/>
    <cellStyle name="Normal" xfId="0" builtinId="0"/>
    <cellStyle name="Normal - Style1" xfId="743" xr:uid="{00000000-0005-0000-0000-0000E2020000}"/>
    <cellStyle name="Normal 10" xfId="744" xr:uid="{00000000-0005-0000-0000-0000E3020000}"/>
    <cellStyle name="Normal 10 2" xfId="745" xr:uid="{00000000-0005-0000-0000-0000E4020000}"/>
    <cellStyle name="Normal 10 2 2" xfId="16" xr:uid="{00000000-0005-0000-0000-0000E5020000}"/>
    <cellStyle name="Normal 10 2 3" xfId="746" xr:uid="{00000000-0005-0000-0000-0000E6020000}"/>
    <cellStyle name="Normal 10 3" xfId="747" xr:uid="{00000000-0005-0000-0000-0000E7020000}"/>
    <cellStyle name="Normal 10 3 2" xfId="1301" xr:uid="{FBA093AB-B689-478D-AE44-DB84698328F1}"/>
    <cellStyle name="Normal 10 4" xfId="748" xr:uid="{00000000-0005-0000-0000-0000E8020000}"/>
    <cellStyle name="Normal 10 4 2" xfId="1302" xr:uid="{746F84F0-CAD6-4CA0-915F-F8E1AA6DF506}"/>
    <cellStyle name="Normal 10 5" xfId="1300" xr:uid="{F515E64A-FE3D-4267-BFD2-187C4F365A20}"/>
    <cellStyle name="Normal 10_Analisis de Precios Puesta a Punto" xfId="749" xr:uid="{00000000-0005-0000-0000-0000E9020000}"/>
    <cellStyle name="Normal 11" xfId="750" xr:uid="{00000000-0005-0000-0000-0000EA020000}"/>
    <cellStyle name="Normal 11 2" xfId="751" xr:uid="{00000000-0005-0000-0000-0000EB020000}"/>
    <cellStyle name="Normal 11 2 2" xfId="752" xr:uid="{00000000-0005-0000-0000-0000EC020000}"/>
    <cellStyle name="Normal 11 2 2 2" xfId="1305" xr:uid="{46ECDE06-D1B0-4A3E-89FE-117FF23E9FB7}"/>
    <cellStyle name="Normal 11 2 3" xfId="1304" xr:uid="{357F08A5-9C3F-42DA-8BEE-6FA8A21A5B84}"/>
    <cellStyle name="Normal 11 3" xfId="753" xr:uid="{00000000-0005-0000-0000-0000ED020000}"/>
    <cellStyle name="Normal 11 3 2" xfId="754" xr:uid="{00000000-0005-0000-0000-0000EE020000}"/>
    <cellStyle name="Normal 11 4" xfId="755" xr:uid="{00000000-0005-0000-0000-0000EF020000}"/>
    <cellStyle name="Normal 11 4 2" xfId="756" xr:uid="{00000000-0005-0000-0000-0000F0020000}"/>
    <cellStyle name="Normal 11 4 2 2" xfId="757" xr:uid="{00000000-0005-0000-0000-0000F1020000}"/>
    <cellStyle name="Normal 11 4 2 2 2" xfId="1308" xr:uid="{8A620740-E25C-491E-B52F-C87C925654E5}"/>
    <cellStyle name="Normal 11 4 2 3" xfId="1307" xr:uid="{D50BCDC5-DF9F-47F1-9C12-F4275E2ED87E}"/>
    <cellStyle name="Normal 11 4 3" xfId="1306" xr:uid="{A1AACDEB-CE60-4268-8091-2E1BDCB95C1E}"/>
    <cellStyle name="Normal 11 5" xfId="758" xr:uid="{00000000-0005-0000-0000-0000F2020000}"/>
    <cellStyle name="Normal 11 5 2" xfId="759" xr:uid="{00000000-0005-0000-0000-0000F3020000}"/>
    <cellStyle name="Normal 11 5 2 2" xfId="1310" xr:uid="{EA62DDEC-4AE8-491B-9AAC-5310FF487F6A}"/>
    <cellStyle name="Normal 11 5 3" xfId="1309" xr:uid="{CDB7B70A-1949-42E5-993C-7156FB7B9028}"/>
    <cellStyle name="Normal 11 6" xfId="1303" xr:uid="{0CAD9B05-3DB1-4DFC-AC58-D138E11848EC}"/>
    <cellStyle name="Normal 12" xfId="760" xr:uid="{00000000-0005-0000-0000-0000F4020000}"/>
    <cellStyle name="Normal 12 2" xfId="761" xr:uid="{00000000-0005-0000-0000-0000F5020000}"/>
    <cellStyle name="Normal 12 2 2" xfId="1312" xr:uid="{18579CB5-4D48-4537-A32C-33480F227933}"/>
    <cellStyle name="Normal 12 3" xfId="1311" xr:uid="{4AF9D79A-54CE-4599-8DC8-0FA877615707}"/>
    <cellStyle name="Normal 12_Analisis de Precios Puesta a Punto" xfId="762" xr:uid="{00000000-0005-0000-0000-0000F6020000}"/>
    <cellStyle name="Normal 13" xfId="763" xr:uid="{00000000-0005-0000-0000-0000F7020000}"/>
    <cellStyle name="Normal 13 2" xfId="764" xr:uid="{00000000-0005-0000-0000-0000F8020000}"/>
    <cellStyle name="Normal 14" xfId="765" xr:uid="{00000000-0005-0000-0000-0000F9020000}"/>
    <cellStyle name="Normal 14 2" xfId="766" xr:uid="{00000000-0005-0000-0000-0000FA020000}"/>
    <cellStyle name="Normal 14 2 2" xfId="767" xr:uid="{00000000-0005-0000-0000-0000FB020000}"/>
    <cellStyle name="Normal 14 2 2 2" xfId="1314" xr:uid="{099A3072-4861-4C37-882E-CCE82295106A}"/>
    <cellStyle name="Normal 14 2 3" xfId="1313" xr:uid="{9B34D3CC-3352-48AE-9A57-876E65ACA877}"/>
    <cellStyle name="Normal 15" xfId="768" xr:uid="{00000000-0005-0000-0000-0000FC020000}"/>
    <cellStyle name="Normal 15 2" xfId="769" xr:uid="{00000000-0005-0000-0000-0000FD020000}"/>
    <cellStyle name="Normal 16" xfId="770" xr:uid="{00000000-0005-0000-0000-0000FE020000}"/>
    <cellStyle name="Normal 17" xfId="771" xr:uid="{00000000-0005-0000-0000-0000FF020000}"/>
    <cellStyle name="Normal 18" xfId="772" xr:uid="{00000000-0005-0000-0000-000000030000}"/>
    <cellStyle name="Normal 18 2" xfId="1315" xr:uid="{6088FE83-1809-4811-A385-12FA726E5EE7}"/>
    <cellStyle name="Normal 19" xfId="773" xr:uid="{00000000-0005-0000-0000-000001030000}"/>
    <cellStyle name="Normal 2" xfId="1" xr:uid="{00000000-0005-0000-0000-000002030000}"/>
    <cellStyle name="Normal 2 10" xfId="774" xr:uid="{00000000-0005-0000-0000-000003030000}"/>
    <cellStyle name="Normal 2 10 2" xfId="775" xr:uid="{00000000-0005-0000-0000-000004030000}"/>
    <cellStyle name="Normal 2 11" xfId="776" xr:uid="{00000000-0005-0000-0000-000005030000}"/>
    <cellStyle name="Normal 2 12" xfId="777" xr:uid="{00000000-0005-0000-0000-000006030000}"/>
    <cellStyle name="Normal 2 13" xfId="778" xr:uid="{00000000-0005-0000-0000-000007030000}"/>
    <cellStyle name="Normal 2 14" xfId="779" xr:uid="{00000000-0005-0000-0000-000008030000}"/>
    <cellStyle name="Normal 2 15" xfId="780" xr:uid="{00000000-0005-0000-0000-000009030000}"/>
    <cellStyle name="Normal 2 16" xfId="781" xr:uid="{00000000-0005-0000-0000-00000A030000}"/>
    <cellStyle name="Normal 2 17" xfId="782" xr:uid="{00000000-0005-0000-0000-00000B030000}"/>
    <cellStyle name="Normal 2 18" xfId="783" xr:uid="{00000000-0005-0000-0000-00000C030000}"/>
    <cellStyle name="Normal 2 19" xfId="784" xr:uid="{00000000-0005-0000-0000-00000D030000}"/>
    <cellStyle name="Normal 2 2" xfId="785" xr:uid="{00000000-0005-0000-0000-00000E030000}"/>
    <cellStyle name="Normal 2 2 2" xfId="19" xr:uid="{00000000-0005-0000-0000-00000F030000}"/>
    <cellStyle name="Normal 2 2 2 2" xfId="786" xr:uid="{00000000-0005-0000-0000-000010030000}"/>
    <cellStyle name="Normal 2 2 2 2 2" xfId="787" xr:uid="{00000000-0005-0000-0000-000011030000}"/>
    <cellStyle name="Normal 2 2 2 2 2 2" xfId="788" xr:uid="{00000000-0005-0000-0000-000012030000}"/>
    <cellStyle name="Normal 2 2 2 2_Analisis de Precios Puesta a Punto" xfId="789" xr:uid="{00000000-0005-0000-0000-000013030000}"/>
    <cellStyle name="Normal 2 2 2 3" xfId="790" xr:uid="{00000000-0005-0000-0000-000014030000}"/>
    <cellStyle name="Normal 2 2 3" xfId="791" xr:uid="{00000000-0005-0000-0000-000015030000}"/>
    <cellStyle name="Normal 2 2 3 2" xfId="792" xr:uid="{00000000-0005-0000-0000-000016030000}"/>
    <cellStyle name="Normal 2 2 4" xfId="793" xr:uid="{00000000-0005-0000-0000-000017030000}"/>
    <cellStyle name="Normal 2 2 4 2" xfId="794" xr:uid="{00000000-0005-0000-0000-000018030000}"/>
    <cellStyle name="Normal 2 2 5" xfId="795" xr:uid="{00000000-0005-0000-0000-000019030000}"/>
    <cellStyle name="Normal 2 2 5 2" xfId="1316" xr:uid="{61B736A4-CF5A-4769-97D8-1FEC49737659}"/>
    <cellStyle name="Normal 2 2 6" xfId="1187" xr:uid="{00000000-0005-0000-0000-00001A030000}"/>
    <cellStyle name="Normal 2 2 6 2" xfId="1477" xr:uid="{77E1B668-0475-432D-AC0C-31FF02E43F53}"/>
    <cellStyle name="Normal 2 2 6 3" xfId="1473" xr:uid="{80128170-C09D-4CB2-921C-D323695E7F2B}"/>
    <cellStyle name="Normal 2 2_Analisis de Precios Puesta a Punto" xfId="796" xr:uid="{00000000-0005-0000-0000-00001B030000}"/>
    <cellStyle name="Normal 2 20" xfId="797" xr:uid="{00000000-0005-0000-0000-00001C030000}"/>
    <cellStyle name="Normal 2 21" xfId="798" xr:uid="{00000000-0005-0000-0000-00001D030000}"/>
    <cellStyle name="Normal 2 22" xfId="799" xr:uid="{00000000-0005-0000-0000-00001E030000}"/>
    <cellStyle name="Normal 2 23" xfId="800" xr:uid="{00000000-0005-0000-0000-00001F030000}"/>
    <cellStyle name="Normal 2 24" xfId="801" xr:uid="{00000000-0005-0000-0000-000020030000}"/>
    <cellStyle name="Normal 2 25" xfId="802" xr:uid="{00000000-0005-0000-0000-000021030000}"/>
    <cellStyle name="Normal 2 26" xfId="803" xr:uid="{00000000-0005-0000-0000-000022030000}"/>
    <cellStyle name="Normal 2 27" xfId="804" xr:uid="{00000000-0005-0000-0000-000023030000}"/>
    <cellStyle name="Normal 2 28" xfId="805" xr:uid="{00000000-0005-0000-0000-000024030000}"/>
    <cellStyle name="Normal 2 29" xfId="806" xr:uid="{00000000-0005-0000-0000-000025030000}"/>
    <cellStyle name="Normal 2 3" xfId="17" xr:uid="{00000000-0005-0000-0000-000026030000}"/>
    <cellStyle name="Normal 2 3 2" xfId="807" xr:uid="{00000000-0005-0000-0000-000027030000}"/>
    <cellStyle name="Normal 2 3 2 2" xfId="808" xr:uid="{00000000-0005-0000-0000-000028030000}"/>
    <cellStyle name="Normal 2 3 3" xfId="809" xr:uid="{00000000-0005-0000-0000-000029030000}"/>
    <cellStyle name="Normal 2 30" xfId="810" xr:uid="{00000000-0005-0000-0000-00002A030000}"/>
    <cellStyle name="Normal 2 31" xfId="811" xr:uid="{00000000-0005-0000-0000-00002B030000}"/>
    <cellStyle name="Normal 2 32" xfId="812" xr:uid="{00000000-0005-0000-0000-00002C030000}"/>
    <cellStyle name="Normal 2 32 2" xfId="813" xr:uid="{00000000-0005-0000-0000-00002D030000}"/>
    <cellStyle name="Normal 2 32 2 2" xfId="1317" xr:uid="{37248E23-E770-4CDD-93EB-A5CC56B6EC07}"/>
    <cellStyle name="Normal 2 32 3" xfId="814" xr:uid="{00000000-0005-0000-0000-00002E030000}"/>
    <cellStyle name="Normal 2 32 3 2" xfId="1318" xr:uid="{A6D478AB-54D2-4A55-BA79-03F28979C588}"/>
    <cellStyle name="Normal 2 33" xfId="815" xr:uid="{00000000-0005-0000-0000-00002F030000}"/>
    <cellStyle name="Normal 2 34" xfId="816" xr:uid="{00000000-0005-0000-0000-000030030000}"/>
    <cellStyle name="Normal 2 35" xfId="817" xr:uid="{00000000-0005-0000-0000-000031030000}"/>
    <cellStyle name="Normal 2 36" xfId="818" xr:uid="{00000000-0005-0000-0000-000032030000}"/>
    <cellStyle name="Normal 2 37" xfId="819" xr:uid="{00000000-0005-0000-0000-000033030000}"/>
    <cellStyle name="Normal 2 38" xfId="820" xr:uid="{00000000-0005-0000-0000-000034030000}"/>
    <cellStyle name="Normal 2 39" xfId="821" xr:uid="{00000000-0005-0000-0000-000035030000}"/>
    <cellStyle name="Normal 2 39 2" xfId="1319" xr:uid="{52A4C87F-BCDA-4F04-81FA-1AFCAEE86EDB}"/>
    <cellStyle name="Normal 2 4" xfId="822" xr:uid="{00000000-0005-0000-0000-000036030000}"/>
    <cellStyle name="Normal 2 4 2" xfId="823" xr:uid="{00000000-0005-0000-0000-000037030000}"/>
    <cellStyle name="Normal 2 40" xfId="824" xr:uid="{00000000-0005-0000-0000-000038030000}"/>
    <cellStyle name="Normal 2 40 2" xfId="1320" xr:uid="{02D0EC98-2FB1-4D5E-BBDF-4FA2942C80CC}"/>
    <cellStyle name="Normal 2 41" xfId="1184" xr:uid="{00000000-0005-0000-0000-000039030000}"/>
    <cellStyle name="Normal 2 41 2" xfId="1472" xr:uid="{35C2F0D4-D53A-437E-B5E8-318E40D04504}"/>
    <cellStyle name="Normal 2 41 2 2" xfId="1482" xr:uid="{62E8A666-E2EF-444E-974A-1D28B12DA8F0}"/>
    <cellStyle name="Normal 2 41 3" xfId="1481" xr:uid="{DF63E6C1-3ADD-40DA-A98E-CEDA125BBF5F}"/>
    <cellStyle name="Normal 2 42" xfId="1192" xr:uid="{54F9CE52-2A19-4B3E-867D-1D2836BFCF89}"/>
    <cellStyle name="Normal 2 43" xfId="1471" xr:uid="{2D37DB88-5F4C-4684-8DFA-519B2377429D}"/>
    <cellStyle name="Normal 2 44" xfId="1480" xr:uid="{8B8EB5F0-BC61-4209-8DF2-EA4E38064499}"/>
    <cellStyle name="Normal 2 45" xfId="1470" xr:uid="{813A83DE-4B01-4B40-9607-6B15F297A015}"/>
    <cellStyle name="Normal 2 46" xfId="1479" xr:uid="{43C8D021-9C09-403B-A92F-C1942A21CFB9}"/>
    <cellStyle name="Normal 2 47" xfId="1469" xr:uid="{6226F346-CA08-4E11-BDCF-B1B228202B86}"/>
    <cellStyle name="Normal 2 48" xfId="1478" xr:uid="{B239353C-60BE-410A-851E-86001D6CC0E3}"/>
    <cellStyle name="Normal 2 49" xfId="1462" xr:uid="{95876DDE-43DF-43B5-A524-ACC179744D94}"/>
    <cellStyle name="Normal 2 5" xfId="825" xr:uid="{00000000-0005-0000-0000-00003A030000}"/>
    <cellStyle name="Normal 2 6" xfId="826" xr:uid="{00000000-0005-0000-0000-00003B030000}"/>
    <cellStyle name="Normal 2 7" xfId="827" xr:uid="{00000000-0005-0000-0000-00003C030000}"/>
    <cellStyle name="Normal 2 8" xfId="828" xr:uid="{00000000-0005-0000-0000-00003D030000}"/>
    <cellStyle name="Normal 2 9" xfId="829" xr:uid="{00000000-0005-0000-0000-00003E030000}"/>
    <cellStyle name="Normal 2_Adicional No. 1  Edificio Biblioteca y Verja y parqueos  Universidad ITECO" xfId="830" xr:uid="{00000000-0005-0000-0000-00003F030000}"/>
    <cellStyle name="Normal 20" xfId="831" xr:uid="{00000000-0005-0000-0000-000040030000}"/>
    <cellStyle name="Normal 20 2" xfId="1321" xr:uid="{E29856FF-CEC7-4BD5-9419-9EF84B10F352}"/>
    <cellStyle name="Normal 21" xfId="832" xr:uid="{00000000-0005-0000-0000-000041030000}"/>
    <cellStyle name="Normal 22" xfId="833" xr:uid="{00000000-0005-0000-0000-000042030000}"/>
    <cellStyle name="Normal 23" xfId="834" xr:uid="{00000000-0005-0000-0000-000043030000}"/>
    <cellStyle name="Normal 24" xfId="835" xr:uid="{00000000-0005-0000-0000-000044030000}"/>
    <cellStyle name="Normal 24 2" xfId="836" xr:uid="{00000000-0005-0000-0000-000045030000}"/>
    <cellStyle name="Normal 24 2 2" xfId="1323" xr:uid="{95504D11-20B1-444D-9D63-2F03F559BDE4}"/>
    <cellStyle name="Normal 24 3" xfId="1322" xr:uid="{7914280E-86F0-4C1B-B1B7-A2B24BA5F3AD}"/>
    <cellStyle name="Normal 25" xfId="837" xr:uid="{00000000-0005-0000-0000-000046030000}"/>
    <cellStyle name="Normal 26" xfId="838" xr:uid="{00000000-0005-0000-0000-000047030000}"/>
    <cellStyle name="Normal 27" xfId="839" xr:uid="{00000000-0005-0000-0000-000048030000}"/>
    <cellStyle name="Normal 27 2" xfId="1324" xr:uid="{40053E00-3E1A-449F-BF0C-85C0D90419A6}"/>
    <cellStyle name="Normal 28" xfId="840" xr:uid="{00000000-0005-0000-0000-000049030000}"/>
    <cellStyle name="Normal 28 2" xfId="1325" xr:uid="{C775BBB3-FD25-48DA-B7D9-38CCD2495150}"/>
    <cellStyle name="Normal 29" xfId="841" xr:uid="{00000000-0005-0000-0000-00004A030000}"/>
    <cellStyle name="Normal 3" xfId="3" xr:uid="{00000000-0005-0000-0000-00004B030000}"/>
    <cellStyle name="Normal 3 2" xfId="15" xr:uid="{00000000-0005-0000-0000-00004C030000}"/>
    <cellStyle name="Normal 3 2 2" xfId="842" xr:uid="{00000000-0005-0000-0000-00004D030000}"/>
    <cellStyle name="Normal 3 2 2 2" xfId="1326" xr:uid="{38DAA58B-8BC4-46A4-BFCF-4809FB661AA3}"/>
    <cellStyle name="Normal 3 3" xfId="843" xr:uid="{00000000-0005-0000-0000-00004E030000}"/>
    <cellStyle name="Normal 3 3 2" xfId="844" xr:uid="{00000000-0005-0000-0000-00004F030000}"/>
    <cellStyle name="Normal 3 3 3" xfId="1327" xr:uid="{DDF0F2E0-1FAF-4304-9596-64A77805ABBA}"/>
    <cellStyle name="Normal 3 4" xfId="845" xr:uid="{00000000-0005-0000-0000-000050030000}"/>
    <cellStyle name="Normal 3 4 2" xfId="1328" xr:uid="{DF4F0BFD-DC3E-41C9-8209-E470A241D8C6}"/>
    <cellStyle name="Normal 3 5" xfId="846" xr:uid="{00000000-0005-0000-0000-000051030000}"/>
    <cellStyle name="Normal 3 5 2" xfId="1329" xr:uid="{1538112D-B8D1-427A-834A-CDD343BBA82F}"/>
    <cellStyle name="Normal 3 6" xfId="847" xr:uid="{00000000-0005-0000-0000-000052030000}"/>
    <cellStyle name="Normal 3 6 2" xfId="848" xr:uid="{00000000-0005-0000-0000-000053030000}"/>
    <cellStyle name="Normal 3 6 2 2" xfId="849" xr:uid="{00000000-0005-0000-0000-000054030000}"/>
    <cellStyle name="Normal 3 6 2 2 2" xfId="1331" xr:uid="{24091625-1FCA-4404-BA61-2A4F86BFE0E2}"/>
    <cellStyle name="Normal 3 6 2 3" xfId="1330" xr:uid="{75FB16E2-42F4-4E6B-A012-E5AEC82E6ED6}"/>
    <cellStyle name="Normal 3 6 3" xfId="850" xr:uid="{00000000-0005-0000-0000-000055030000}"/>
    <cellStyle name="Normal 3 6 3 2" xfId="851" xr:uid="{00000000-0005-0000-0000-000056030000}"/>
    <cellStyle name="Normal 3 6 3 2 2" xfId="852" xr:uid="{00000000-0005-0000-0000-000057030000}"/>
    <cellStyle name="Normal 3 6 3 2 2 2" xfId="1334" xr:uid="{40417187-D178-4AE7-A99C-2DF1FE233B1E}"/>
    <cellStyle name="Normal 3 6 3 2 3" xfId="1333" xr:uid="{FE085F13-618B-4FEA-AA69-4CA14C5F5EC2}"/>
    <cellStyle name="Normal 3 6 3 3" xfId="853" xr:uid="{00000000-0005-0000-0000-000058030000}"/>
    <cellStyle name="Normal 3 6 3 3 2" xfId="1335" xr:uid="{712264A2-4BB1-45DF-93D9-2E1F01EFEA9F}"/>
    <cellStyle name="Normal 3 6 3 4" xfId="854" xr:uid="{00000000-0005-0000-0000-000059030000}"/>
    <cellStyle name="Normal 3 6 3 4 2" xfId="855" xr:uid="{00000000-0005-0000-0000-00005A030000}"/>
    <cellStyle name="Normal 3 6 3 4 2 2" xfId="1337" xr:uid="{A2CAA8B1-06EB-48D0-80E8-EAC2D7EBC0CB}"/>
    <cellStyle name="Normal 3 6 3 4 3" xfId="856" xr:uid="{00000000-0005-0000-0000-00005B030000}"/>
    <cellStyle name="Normal 3 6 3 4 3 2" xfId="1338" xr:uid="{326D8F37-81EA-4653-95F0-0CF3384387BE}"/>
    <cellStyle name="Normal 3 6 3 4 4" xfId="1336" xr:uid="{871E173F-4504-4E5A-A790-BFBA37B29CC3}"/>
    <cellStyle name="Normal 3 6 3 5" xfId="1332" xr:uid="{2E7044CA-B771-4A2C-AB76-956387F0A248}"/>
    <cellStyle name="Normal 3 6 4" xfId="857" xr:uid="{00000000-0005-0000-0000-00005C030000}"/>
    <cellStyle name="Normal 3 6 4 2" xfId="1339" xr:uid="{B06C0F14-589B-43D9-A966-E675E1E5B066}"/>
    <cellStyle name="Normal 3_CUANTIFICACIONES MERCATODO (HOEPELMAN)" xfId="858" xr:uid="{00000000-0005-0000-0000-00005D030000}"/>
    <cellStyle name="Normal 30" xfId="859" xr:uid="{00000000-0005-0000-0000-00005E030000}"/>
    <cellStyle name="Normal 30 2" xfId="860" xr:uid="{00000000-0005-0000-0000-00005F030000}"/>
    <cellStyle name="Normal 30 2 2" xfId="861" xr:uid="{00000000-0005-0000-0000-000060030000}"/>
    <cellStyle name="Normal 30 2 2 2" xfId="1342" xr:uid="{7F824613-9332-4BCF-9B7F-96E70314EB7E}"/>
    <cellStyle name="Normal 30 2 3" xfId="1341" xr:uid="{12FDDB5C-566B-4947-A95D-89276A8891E2}"/>
    <cellStyle name="Normal 30 3" xfId="1340" xr:uid="{AC68DFC0-9BF9-4D5F-821B-D126429BDE98}"/>
    <cellStyle name="Normal 31" xfId="862" xr:uid="{00000000-0005-0000-0000-000061030000}"/>
    <cellStyle name="Normal 31 2" xfId="1343" xr:uid="{E394AAC1-6EC8-43D1-AAE4-7778F43CA25B}"/>
    <cellStyle name="Normal 32" xfId="863" xr:uid="{00000000-0005-0000-0000-000062030000}"/>
    <cellStyle name="Normal 32 2" xfId="1344" xr:uid="{F2CBCA86-676A-4ED1-B7E8-7A6663261FF5}"/>
    <cellStyle name="Normal 33" xfId="864" xr:uid="{00000000-0005-0000-0000-000063030000}"/>
    <cellStyle name="Normal 33 2" xfId="865" xr:uid="{00000000-0005-0000-0000-000064030000}"/>
    <cellStyle name="Normal 33 2 2" xfId="1346" xr:uid="{74C9A45A-2BF7-47F7-83C1-484BF100C3D4}"/>
    <cellStyle name="Normal 33 3" xfId="1345" xr:uid="{280DCA6F-4E99-4204-87CA-135E15131B70}"/>
    <cellStyle name="Normal 34" xfId="866" xr:uid="{00000000-0005-0000-0000-000065030000}"/>
    <cellStyle name="Normal 34 2" xfId="1347" xr:uid="{FA0B26E7-B95E-4199-9926-D73495AC3929}"/>
    <cellStyle name="Normal 35" xfId="867" xr:uid="{00000000-0005-0000-0000-000066030000}"/>
    <cellStyle name="Normal 35 2" xfId="1348" xr:uid="{851D288C-E434-4994-B022-3071F27E3775}"/>
    <cellStyle name="Normal 36" xfId="868" xr:uid="{00000000-0005-0000-0000-000067030000}"/>
    <cellStyle name="Normal 36 2" xfId="1349" xr:uid="{D5DE297D-736E-4A8E-A1C3-CE2C2422DFB6}"/>
    <cellStyle name="Normal 37" xfId="869" xr:uid="{00000000-0005-0000-0000-000068030000}"/>
    <cellStyle name="Normal 37 2" xfId="1350" xr:uid="{E3D8D58A-1BE1-48F4-9DD6-1B6FB65ADD27}"/>
    <cellStyle name="Normal 38" xfId="870" xr:uid="{00000000-0005-0000-0000-000069030000}"/>
    <cellStyle name="Normal 38 2" xfId="1351" xr:uid="{BFC72EF1-80A3-4677-A37C-6C9A28DF179E}"/>
    <cellStyle name="Normal 39" xfId="871" xr:uid="{00000000-0005-0000-0000-00006A030000}"/>
    <cellStyle name="Normal 39 2" xfId="1352" xr:uid="{4EDC1835-301D-4D07-B4AC-D4ACA154D054}"/>
    <cellStyle name="Normal 4" xfId="9" xr:uid="{00000000-0005-0000-0000-00006B030000}"/>
    <cellStyle name="Normal 4 10" xfId="872" xr:uid="{00000000-0005-0000-0000-00006C030000}"/>
    <cellStyle name="Normal 4 11" xfId="873" xr:uid="{00000000-0005-0000-0000-00006D030000}"/>
    <cellStyle name="Normal 4 12" xfId="874" xr:uid="{00000000-0005-0000-0000-00006E030000}"/>
    <cellStyle name="Normal 4 13" xfId="875" xr:uid="{00000000-0005-0000-0000-00006F030000}"/>
    <cellStyle name="Normal 4 14" xfId="876" xr:uid="{00000000-0005-0000-0000-000070030000}"/>
    <cellStyle name="Normal 4 15" xfId="1193" xr:uid="{F8B34AE5-FF5F-45CC-B8B3-C4CE9C2CB9B3}"/>
    <cellStyle name="Normal 4 2" xfId="877" xr:uid="{00000000-0005-0000-0000-000071030000}"/>
    <cellStyle name="Normal 4 2 2" xfId="878" xr:uid="{00000000-0005-0000-0000-000072030000}"/>
    <cellStyle name="Normal 4 2 2 2" xfId="879" xr:uid="{00000000-0005-0000-0000-000073030000}"/>
    <cellStyle name="Normal 4 2 2 2 2" xfId="880" xr:uid="{00000000-0005-0000-0000-000074030000}"/>
    <cellStyle name="Normal 4 2 2 2 2 2" xfId="881" xr:uid="{00000000-0005-0000-0000-000075030000}"/>
    <cellStyle name="Normal 4 2 2 2 2 2 2" xfId="1356" xr:uid="{2712A5E2-0F40-4C9D-8406-B1417BD83298}"/>
    <cellStyle name="Normal 4 2 2 2 2 3" xfId="882" xr:uid="{00000000-0005-0000-0000-000076030000}"/>
    <cellStyle name="Normal 4 2 2 2 2 3 2" xfId="1357" xr:uid="{BA4950B6-D274-4B25-B387-C364D86A2C53}"/>
    <cellStyle name="Normal 4 2 2 2 2 4" xfId="883" xr:uid="{00000000-0005-0000-0000-000077030000}"/>
    <cellStyle name="Normal 4 2 2 2 2 4 2" xfId="1358" xr:uid="{8326A0CE-A289-404F-A6AA-34A1C802806D}"/>
    <cellStyle name="Normal 4 2 2 2 2 5" xfId="1355" xr:uid="{99D1DB2B-AB50-4110-BB7A-FD21555F976D}"/>
    <cellStyle name="Normal 4 2 2 2 3" xfId="884" xr:uid="{00000000-0005-0000-0000-000078030000}"/>
    <cellStyle name="Normal 4 2 2 2 3 2" xfId="1359" xr:uid="{213DBD46-8901-4F21-849F-7470C7D8DCA4}"/>
    <cellStyle name="Normal 4 2 2 2 4" xfId="885" xr:uid="{00000000-0005-0000-0000-000079030000}"/>
    <cellStyle name="Normal 4 2 2 2 4 2" xfId="1360" xr:uid="{DCDB541E-D482-43E7-A2EB-0EFA07BE9B61}"/>
    <cellStyle name="Normal 4 2 2 2 5" xfId="1354" xr:uid="{234F32C1-4701-4037-B9D1-43227BD605D9}"/>
    <cellStyle name="Normal 4 2 2 3" xfId="886" xr:uid="{00000000-0005-0000-0000-00007A030000}"/>
    <cellStyle name="Normal 4 2 2 3 2" xfId="1361" xr:uid="{A8E0B2BB-FB6B-4464-8D96-9A6172849526}"/>
    <cellStyle name="Normal 4 2 2 4" xfId="887" xr:uid="{00000000-0005-0000-0000-00007B030000}"/>
    <cellStyle name="Normal 4 2 2 4 2" xfId="1362" xr:uid="{909D94AF-9ECB-412B-973D-C6CEFD74F7C9}"/>
    <cellStyle name="Normal 4 2 2 5" xfId="888" xr:uid="{00000000-0005-0000-0000-00007C030000}"/>
    <cellStyle name="Normal 4 2 2 5 2" xfId="1363" xr:uid="{74C2FE6C-BF62-48B6-A1F0-A5A4ECAE1812}"/>
    <cellStyle name="Normal 4 2 2 6" xfId="1353" xr:uid="{4E71DA22-DBD6-45DA-A97C-3C68E674A5AE}"/>
    <cellStyle name="Normal 4 2 3" xfId="889" xr:uid="{00000000-0005-0000-0000-00007D030000}"/>
    <cellStyle name="Normal 4 2 3 2" xfId="890" xr:uid="{00000000-0005-0000-0000-00007E030000}"/>
    <cellStyle name="Normal 4 2 3 2 2" xfId="891" xr:uid="{00000000-0005-0000-0000-00007F030000}"/>
    <cellStyle name="Normal 4 2 3 2 2 2" xfId="1366" xr:uid="{FD2D9881-1D3F-4421-892A-72C2BB88E3E4}"/>
    <cellStyle name="Normal 4 2 3 2 3" xfId="892" xr:uid="{00000000-0005-0000-0000-000080030000}"/>
    <cellStyle name="Normal 4 2 3 2 3 2" xfId="1367" xr:uid="{28B50658-4B86-4896-A477-959CEC45DC69}"/>
    <cellStyle name="Normal 4 2 3 2 4" xfId="893" xr:uid="{00000000-0005-0000-0000-000081030000}"/>
    <cellStyle name="Normal 4 2 3 2 4 2" xfId="1368" xr:uid="{19320697-D1C8-4EDE-8332-15732D070B27}"/>
    <cellStyle name="Normal 4 2 3 2 5" xfId="1365" xr:uid="{06101CE1-495D-4B93-8984-A12277939075}"/>
    <cellStyle name="Normal 4 2 3 3" xfId="894" xr:uid="{00000000-0005-0000-0000-000082030000}"/>
    <cellStyle name="Normal 4 2 3 3 2" xfId="1369" xr:uid="{9431EE11-B769-43C8-8096-9DF34CC961D1}"/>
    <cellStyle name="Normal 4 2 3 4" xfId="895" xr:uid="{00000000-0005-0000-0000-000083030000}"/>
    <cellStyle name="Normal 4 2 3 4 2" xfId="1370" xr:uid="{63266380-F92D-495E-B39B-F28B95F5BEFD}"/>
    <cellStyle name="Normal 4 2 3 5" xfId="896" xr:uid="{00000000-0005-0000-0000-000084030000}"/>
    <cellStyle name="Normal 4 2 3 5 2" xfId="1371" xr:uid="{144A4E1B-3248-4392-B3BA-2638DEC485A2}"/>
    <cellStyle name="Normal 4 2 3 6" xfId="1364" xr:uid="{A7862A05-C005-4235-8C37-A30D2C599DAC}"/>
    <cellStyle name="Normal 4 2 4" xfId="897" xr:uid="{00000000-0005-0000-0000-000085030000}"/>
    <cellStyle name="Normal 4 2 4 2" xfId="898" xr:uid="{00000000-0005-0000-0000-000086030000}"/>
    <cellStyle name="Normal 4 2 4 2 2" xfId="1373" xr:uid="{58534F85-7315-4023-9DB1-D848C6E00223}"/>
    <cellStyle name="Normal 4 2 4 3" xfId="899" xr:uid="{00000000-0005-0000-0000-000087030000}"/>
    <cellStyle name="Normal 4 2 4 3 2" xfId="1374" xr:uid="{D872A787-D089-4BA9-9446-F7C2C7CF0054}"/>
    <cellStyle name="Normal 4 2 4 4" xfId="900" xr:uid="{00000000-0005-0000-0000-000088030000}"/>
    <cellStyle name="Normal 4 2 4 4 2" xfId="1375" xr:uid="{4B0F0F68-4CAB-4A53-8174-812413B1405E}"/>
    <cellStyle name="Normal 4 2 4 5" xfId="1372" xr:uid="{AF2CCBF6-61E0-4E13-A000-C072DAB37628}"/>
    <cellStyle name="Normal 4 2 5" xfId="901" xr:uid="{00000000-0005-0000-0000-000089030000}"/>
    <cellStyle name="Normal 4 2 5 2" xfId="1376" xr:uid="{3D9992A5-99DE-44A4-805B-D766380D8B27}"/>
    <cellStyle name="Normal 4 2 6" xfId="902" xr:uid="{00000000-0005-0000-0000-00008A030000}"/>
    <cellStyle name="Normal 4 2 6 2" xfId="1377" xr:uid="{9FF65310-088E-4A15-B440-AD310E476419}"/>
    <cellStyle name="Normal 4 2 7" xfId="903" xr:uid="{00000000-0005-0000-0000-00008B030000}"/>
    <cellStyle name="Normal 4 2 7 2" xfId="1378" xr:uid="{40AFED80-8650-466B-B8B2-9287D34E75C9}"/>
    <cellStyle name="Normal 4 3" xfId="904" xr:uid="{00000000-0005-0000-0000-00008C030000}"/>
    <cellStyle name="Normal 4 3 2" xfId="905" xr:uid="{00000000-0005-0000-0000-00008D030000}"/>
    <cellStyle name="Normal 4 3 2 2" xfId="906" xr:uid="{00000000-0005-0000-0000-00008E030000}"/>
    <cellStyle name="Normal 4 3 2 2 2" xfId="1381" xr:uid="{523496AE-7330-4964-A866-6F4FD93280AB}"/>
    <cellStyle name="Normal 4 3 2 3" xfId="907" xr:uid="{00000000-0005-0000-0000-00008F030000}"/>
    <cellStyle name="Normal 4 3 2 3 2" xfId="1382" xr:uid="{4C7B22D1-8915-43CB-8AE0-72A0CAB616AC}"/>
    <cellStyle name="Normal 4 3 2 4" xfId="908" xr:uid="{00000000-0005-0000-0000-000090030000}"/>
    <cellStyle name="Normal 4 3 2 4 2" xfId="1383" xr:uid="{636BEB1E-22D3-4667-9FE0-0A624FCADECC}"/>
    <cellStyle name="Normal 4 3 2 5" xfId="1380" xr:uid="{ABF062AB-5FE1-4951-8DBD-31710985698C}"/>
    <cellStyle name="Normal 4 3 3" xfId="909" xr:uid="{00000000-0005-0000-0000-000091030000}"/>
    <cellStyle name="Normal 4 3 3 2" xfId="1384" xr:uid="{13326C59-9F3F-4E92-BF97-C3EF739CF632}"/>
    <cellStyle name="Normal 4 3 4" xfId="910" xr:uid="{00000000-0005-0000-0000-000092030000}"/>
    <cellStyle name="Normal 4 3 4 2" xfId="1385" xr:uid="{CCCDAF22-518F-4526-987C-8E58FD089201}"/>
    <cellStyle name="Normal 4 3 5" xfId="911" xr:uid="{00000000-0005-0000-0000-000093030000}"/>
    <cellStyle name="Normal 4 3 5 2" xfId="1386" xr:uid="{72D381B3-E92C-4338-9162-FA3B756A5D43}"/>
    <cellStyle name="Normal 4 3 6" xfId="1379" xr:uid="{BE6E7853-F340-419C-8F39-F1E1F7FA6BFE}"/>
    <cellStyle name="Normal 4 4" xfId="912" xr:uid="{00000000-0005-0000-0000-000094030000}"/>
    <cellStyle name="Normal 4 4 2" xfId="913" xr:uid="{00000000-0005-0000-0000-000095030000}"/>
    <cellStyle name="Normal 4 4 2 2" xfId="914" xr:uid="{00000000-0005-0000-0000-000096030000}"/>
    <cellStyle name="Normal 4 4 2 2 2" xfId="1389" xr:uid="{DA2375C8-D60C-4572-9DF2-B0FCFB9DD758}"/>
    <cellStyle name="Normal 4 4 2 3" xfId="915" xr:uid="{00000000-0005-0000-0000-000097030000}"/>
    <cellStyle name="Normal 4 4 2 3 2" xfId="1390" xr:uid="{C1857716-0161-4506-8C16-2E789BE37391}"/>
    <cellStyle name="Normal 4 4 2 4" xfId="916" xr:uid="{00000000-0005-0000-0000-000098030000}"/>
    <cellStyle name="Normal 4 4 2 4 2" xfId="1391" xr:uid="{BBB988B4-B958-4761-8530-46E9ED739B83}"/>
    <cellStyle name="Normal 4 4 2 5" xfId="1388" xr:uid="{52DF25CC-8DCE-4988-81FF-53CD781137B1}"/>
    <cellStyle name="Normal 4 4 3" xfId="917" xr:uid="{00000000-0005-0000-0000-000099030000}"/>
    <cellStyle name="Normal 4 4 3 2" xfId="1392" xr:uid="{4029E622-215C-44D6-AB4E-EC199592A225}"/>
    <cellStyle name="Normal 4 4 4" xfId="918" xr:uid="{00000000-0005-0000-0000-00009A030000}"/>
    <cellStyle name="Normal 4 4 4 2" xfId="1393" xr:uid="{8591D21A-BBF6-4784-9414-9AC9E7682680}"/>
    <cellStyle name="Normal 4 4 5" xfId="919" xr:uid="{00000000-0005-0000-0000-00009B030000}"/>
    <cellStyle name="Normal 4 4 5 2" xfId="1394" xr:uid="{4F6401F4-6E25-4543-84FB-BC667C5BCCB2}"/>
    <cellStyle name="Normal 4 4 6" xfId="1387" xr:uid="{02205979-73A5-4C58-ABFB-3593B3FCD098}"/>
    <cellStyle name="Normal 4 5" xfId="920" xr:uid="{00000000-0005-0000-0000-00009C030000}"/>
    <cellStyle name="Normal 4 5 2" xfId="921" xr:uid="{00000000-0005-0000-0000-00009D030000}"/>
    <cellStyle name="Normal 4 5 2 2" xfId="1396" xr:uid="{E2A6F0DA-89E9-40E3-A4CF-05B1BF7F6ECB}"/>
    <cellStyle name="Normal 4 5 3" xfId="922" xr:uid="{00000000-0005-0000-0000-00009E030000}"/>
    <cellStyle name="Normal 4 5 3 2" xfId="1397" xr:uid="{72D19635-8788-44A6-8E8E-3175AA76BA4D}"/>
    <cellStyle name="Normal 4 5 4" xfId="923" xr:uid="{00000000-0005-0000-0000-00009F030000}"/>
    <cellStyle name="Normal 4 5 4 2" xfId="1398" xr:uid="{15F26072-4454-42F7-A1B3-D434B2DFB3FD}"/>
    <cellStyle name="Normal 4 5 5" xfId="1395" xr:uid="{AF299C82-ACA3-43DF-B952-21D3016B3865}"/>
    <cellStyle name="Normal 4 6" xfId="924" xr:uid="{00000000-0005-0000-0000-0000A0030000}"/>
    <cellStyle name="Normal 4 6 2" xfId="1399" xr:uid="{A8ABD316-A35E-4C73-B4B5-18CFA44608F9}"/>
    <cellStyle name="Normal 4 7" xfId="925" xr:uid="{00000000-0005-0000-0000-0000A1030000}"/>
    <cellStyle name="Normal 4 7 2" xfId="1400" xr:uid="{7D7DF346-92BB-49B7-97A7-1CC08F9850CC}"/>
    <cellStyle name="Normal 4 8" xfId="926" xr:uid="{00000000-0005-0000-0000-0000A2030000}"/>
    <cellStyle name="Normal 4 8 2" xfId="1401" xr:uid="{EEBA650B-11A0-4FD8-B84B-A546AACEFBD1}"/>
    <cellStyle name="Normal 4 9" xfId="927" xr:uid="{00000000-0005-0000-0000-0000A3030000}"/>
    <cellStyle name="Normal 4_Administration_Building_-_Lista_de_Partidas_y_Cantidades_-_(PVDC-004)_REVC mod" xfId="928" xr:uid="{00000000-0005-0000-0000-0000A4030000}"/>
    <cellStyle name="Normal 40" xfId="929" xr:uid="{00000000-0005-0000-0000-0000A5030000}"/>
    <cellStyle name="Normal 40 2" xfId="930" xr:uid="{00000000-0005-0000-0000-0000A6030000}"/>
    <cellStyle name="Normal 40 2 2" xfId="1403" xr:uid="{3095C586-2243-4070-BDA1-968640A48C55}"/>
    <cellStyle name="Normal 40 3" xfId="1402" xr:uid="{41322B78-886F-49A2-8AD7-B162D5A49693}"/>
    <cellStyle name="Normal 41" xfId="931" xr:uid="{00000000-0005-0000-0000-0000A7030000}"/>
    <cellStyle name="Normal 41 2" xfId="1404" xr:uid="{AC65D91D-95E1-490B-9509-31CB01B68EC5}"/>
    <cellStyle name="Normal 42" xfId="932" xr:uid="{00000000-0005-0000-0000-0000A8030000}"/>
    <cellStyle name="Normal 42 2" xfId="933" xr:uid="{00000000-0005-0000-0000-0000A9030000}"/>
    <cellStyle name="Normal 42 2 2" xfId="1406" xr:uid="{2DE0F32A-A2A1-41F7-A610-314C8DFA99A5}"/>
    <cellStyle name="Normal 42 3" xfId="934" xr:uid="{00000000-0005-0000-0000-0000AA030000}"/>
    <cellStyle name="Normal 42 3 2" xfId="1407" xr:uid="{37B67D7A-ADAF-4903-8CC5-2EE958D3A534}"/>
    <cellStyle name="Normal 42 4" xfId="1405" xr:uid="{336A62CC-FF09-4E87-B477-84A22176AEB9}"/>
    <cellStyle name="Normal 43" xfId="935" xr:uid="{00000000-0005-0000-0000-0000AB030000}"/>
    <cellStyle name="Normal 43 2" xfId="1408" xr:uid="{DDBFBAC3-6AF7-4BA8-8294-84CF322B672B}"/>
    <cellStyle name="Normal 44" xfId="936" xr:uid="{00000000-0005-0000-0000-0000AC030000}"/>
    <cellStyle name="Normal 44 2" xfId="1409" xr:uid="{2B6599C3-A7C3-4CDC-BE60-7B35B029AF9F}"/>
    <cellStyle name="Normal 45" xfId="937" xr:uid="{00000000-0005-0000-0000-0000AD030000}"/>
    <cellStyle name="Normal 45 2" xfId="1410" xr:uid="{632CA6DF-0A5E-4838-8911-D673EF1B103F}"/>
    <cellStyle name="Normal 46" xfId="938" xr:uid="{00000000-0005-0000-0000-0000AE030000}"/>
    <cellStyle name="Normal 46 2" xfId="1411" xr:uid="{6D3FC07B-166C-44D5-B9CA-DED63F290D0F}"/>
    <cellStyle name="Normal 47" xfId="939" xr:uid="{00000000-0005-0000-0000-0000AF030000}"/>
    <cellStyle name="Normal 47 2" xfId="1412" xr:uid="{8B0660CD-DE51-4C6D-9E61-5D8A9FE4ADCD}"/>
    <cellStyle name="Normal 48" xfId="940" xr:uid="{00000000-0005-0000-0000-0000B0030000}"/>
    <cellStyle name="Normal 48 2" xfId="1413" xr:uid="{7D239993-8925-4AC0-95AB-C9C3DB850D26}"/>
    <cellStyle name="Normal 49" xfId="941" xr:uid="{00000000-0005-0000-0000-0000B1030000}"/>
    <cellStyle name="Normal 5" xfId="14" xr:uid="{00000000-0005-0000-0000-0000B2030000}"/>
    <cellStyle name="Normal 5 10" xfId="942" xr:uid="{00000000-0005-0000-0000-0000B3030000}"/>
    <cellStyle name="Normal 5 11" xfId="943" xr:uid="{00000000-0005-0000-0000-0000B4030000}"/>
    <cellStyle name="Normal 5 12" xfId="944" xr:uid="{00000000-0005-0000-0000-0000B5030000}"/>
    <cellStyle name="Normal 5 13" xfId="945" xr:uid="{00000000-0005-0000-0000-0000B6030000}"/>
    <cellStyle name="Normal 5 14" xfId="946" xr:uid="{00000000-0005-0000-0000-0000B7030000}"/>
    <cellStyle name="Normal 5 15" xfId="1194" xr:uid="{3EBB31CB-9CA4-4661-ABFD-7F50F334EB4B}"/>
    <cellStyle name="Normal 5 2" xfId="947" xr:uid="{00000000-0005-0000-0000-0000B8030000}"/>
    <cellStyle name="Normal 5 2 2" xfId="948" xr:uid="{00000000-0005-0000-0000-0000B9030000}"/>
    <cellStyle name="Normal 5 2 2 2" xfId="1414" xr:uid="{FF25D6D2-9A51-4FEC-96E7-145579BC9831}"/>
    <cellStyle name="Normal 5 3" xfId="949" xr:uid="{00000000-0005-0000-0000-0000BA030000}"/>
    <cellStyle name="Normal 5 3 2" xfId="1415" xr:uid="{CD308D94-E186-4049-9F07-06B9A80380EF}"/>
    <cellStyle name="Normal 5 4" xfId="950" xr:uid="{00000000-0005-0000-0000-0000BB030000}"/>
    <cellStyle name="Normal 5 5" xfId="951" xr:uid="{00000000-0005-0000-0000-0000BC030000}"/>
    <cellStyle name="Normal 5 6" xfId="952" xr:uid="{00000000-0005-0000-0000-0000BD030000}"/>
    <cellStyle name="Normal 5 7" xfId="953" xr:uid="{00000000-0005-0000-0000-0000BE030000}"/>
    <cellStyle name="Normal 5 8" xfId="954" xr:uid="{00000000-0005-0000-0000-0000BF030000}"/>
    <cellStyle name="Normal 5 9" xfId="955" xr:uid="{00000000-0005-0000-0000-0000C0030000}"/>
    <cellStyle name="Normal 5_Administration_Building_-_Lista_de_Partidas_y_Cantidades_-_(PVDC-004)_REVC mod" xfId="956" xr:uid="{00000000-0005-0000-0000-0000C1030000}"/>
    <cellStyle name="Normal 50" xfId="957" xr:uid="{00000000-0005-0000-0000-0000C2030000}"/>
    <cellStyle name="Normal 51" xfId="958" xr:uid="{00000000-0005-0000-0000-0000C3030000}"/>
    <cellStyle name="Normal 52" xfId="959" xr:uid="{00000000-0005-0000-0000-0000C4030000}"/>
    <cellStyle name="Normal 53" xfId="960" xr:uid="{00000000-0005-0000-0000-0000C5030000}"/>
    <cellStyle name="Normal 54" xfId="961" xr:uid="{00000000-0005-0000-0000-0000C6030000}"/>
    <cellStyle name="Normal 54 2" xfId="1416" xr:uid="{8FCDCDE0-F918-417B-87AE-6FEDF2C6EBD4}"/>
    <cellStyle name="Normal 55" xfId="962" xr:uid="{00000000-0005-0000-0000-0000C7030000}"/>
    <cellStyle name="Normal 55 2" xfId="963" xr:uid="{00000000-0005-0000-0000-0000C8030000}"/>
    <cellStyle name="Normal 55 2 2" xfId="1418" xr:uid="{901F0EA9-97FB-483F-9AB3-CB723A73FA8A}"/>
    <cellStyle name="Normal 55 3" xfId="1417" xr:uid="{958FB3C2-E872-4146-AA9A-8C8CBCC41526}"/>
    <cellStyle name="Normal 56" xfId="964" xr:uid="{00000000-0005-0000-0000-0000C9030000}"/>
    <cellStyle name="Normal 56 2" xfId="965" xr:uid="{00000000-0005-0000-0000-0000CA030000}"/>
    <cellStyle name="Normal 56 2 2" xfId="966" xr:uid="{00000000-0005-0000-0000-0000CB030000}"/>
    <cellStyle name="Normal 56 2 2 2" xfId="1421" xr:uid="{2B39E17F-8D48-4A95-9A6D-E7464C508D27}"/>
    <cellStyle name="Normal 56 2 3" xfId="1420" xr:uid="{EA0EB233-92F4-4223-8143-F8070D4C34CA}"/>
    <cellStyle name="Normal 56 3" xfId="1419" xr:uid="{6269DC3C-6A78-4C63-9C21-B587084A1549}"/>
    <cellStyle name="Normal 57" xfId="967" xr:uid="{00000000-0005-0000-0000-0000CC030000}"/>
    <cellStyle name="Normal 57 2" xfId="968" xr:uid="{00000000-0005-0000-0000-0000CD030000}"/>
    <cellStyle name="Normal 57 3" xfId="969" xr:uid="{00000000-0005-0000-0000-0000CE030000}"/>
    <cellStyle name="Normal 57 3 2" xfId="970" xr:uid="{00000000-0005-0000-0000-0000CF030000}"/>
    <cellStyle name="Normal 57 3 2 2" xfId="1424" xr:uid="{B9EB47EE-C3D0-47FF-B4DE-7BDC3105102A}"/>
    <cellStyle name="Normal 57 3 3" xfId="1423" xr:uid="{C27AF7C8-402C-4A4D-8504-F01A3D5475A0}"/>
    <cellStyle name="Normal 57 4" xfId="1422" xr:uid="{D7817161-2AD6-45E0-9563-3833F358F92E}"/>
    <cellStyle name="Normal 58" xfId="971" xr:uid="{00000000-0005-0000-0000-0000D0030000}"/>
    <cellStyle name="Normal 58 2" xfId="972" xr:uid="{00000000-0005-0000-0000-0000D1030000}"/>
    <cellStyle name="Normal 58 2 2" xfId="1426" xr:uid="{46784148-8ACE-4DEF-9DD0-5F66A4E69910}"/>
    <cellStyle name="Normal 58 3" xfId="1425" xr:uid="{797B9B1B-9E01-46A5-95F6-B03BE31172A8}"/>
    <cellStyle name="Normal 59" xfId="973" xr:uid="{00000000-0005-0000-0000-0000D2030000}"/>
    <cellStyle name="Normal 59 2" xfId="974" xr:uid="{00000000-0005-0000-0000-0000D3030000}"/>
    <cellStyle name="Normal 59 2 2" xfId="1428" xr:uid="{9486D433-D2C8-47B7-96DC-E5D536646E0D}"/>
    <cellStyle name="Normal 59 3" xfId="1427" xr:uid="{B8B3046D-D4BF-4F16-B1F8-B8D6D603741B}"/>
    <cellStyle name="Normal 6" xfId="975" xr:uid="{00000000-0005-0000-0000-0000D4030000}"/>
    <cellStyle name="Normal 6 10" xfId="976" xr:uid="{00000000-0005-0000-0000-0000D5030000}"/>
    <cellStyle name="Normal 6 11" xfId="977" xr:uid="{00000000-0005-0000-0000-0000D6030000}"/>
    <cellStyle name="Normal 6 12" xfId="978" xr:uid="{00000000-0005-0000-0000-0000D7030000}"/>
    <cellStyle name="Normal 6 13" xfId="979" xr:uid="{00000000-0005-0000-0000-0000D8030000}"/>
    <cellStyle name="Normal 6 14" xfId="980" xr:uid="{00000000-0005-0000-0000-0000D9030000}"/>
    <cellStyle name="Normal 6 15" xfId="981" xr:uid="{00000000-0005-0000-0000-0000DA030000}"/>
    <cellStyle name="Normal 6 16" xfId="982" xr:uid="{00000000-0005-0000-0000-0000DB030000}"/>
    <cellStyle name="Normal 6 17" xfId="983" xr:uid="{00000000-0005-0000-0000-0000DC030000}"/>
    <cellStyle name="Normal 6 18" xfId="984" xr:uid="{00000000-0005-0000-0000-0000DD030000}"/>
    <cellStyle name="Normal 6 19" xfId="985" xr:uid="{00000000-0005-0000-0000-0000DE030000}"/>
    <cellStyle name="Normal 6 2" xfId="986" xr:uid="{00000000-0005-0000-0000-0000DF030000}"/>
    <cellStyle name="Normal 6 2 2" xfId="987" xr:uid="{00000000-0005-0000-0000-0000E0030000}"/>
    <cellStyle name="Normal 6 2 2 2" xfId="988" xr:uid="{00000000-0005-0000-0000-0000E1030000}"/>
    <cellStyle name="Normal 6 2 2 2 2" xfId="989" xr:uid="{00000000-0005-0000-0000-0000E2030000}"/>
    <cellStyle name="Normal 6 2 2 2 3" xfId="990" xr:uid="{00000000-0005-0000-0000-0000E3030000}"/>
    <cellStyle name="Normal 6 2 2 2 4" xfId="991" xr:uid="{00000000-0005-0000-0000-0000E4030000}"/>
    <cellStyle name="Normal 6 2 2 3" xfId="992" xr:uid="{00000000-0005-0000-0000-0000E5030000}"/>
    <cellStyle name="Normal 6 2 2 3 2" xfId="1430" xr:uid="{519822F3-EB82-479B-A05A-6A70B74D36D9}"/>
    <cellStyle name="Normal 6 2 2 4" xfId="993" xr:uid="{00000000-0005-0000-0000-0000E6030000}"/>
    <cellStyle name="Normal 6 2 2 4 2" xfId="1431" xr:uid="{3C09AC2A-28D9-4AF8-86ED-AAD443235076}"/>
    <cellStyle name="Normal 6 2 2 5" xfId="994" xr:uid="{00000000-0005-0000-0000-0000E7030000}"/>
    <cellStyle name="Normal 6 2 2 5 2" xfId="1432" xr:uid="{FC00B729-E8E3-4AB3-9297-3C7E263928A9}"/>
    <cellStyle name="Normal 6 2 3" xfId="995" xr:uid="{00000000-0005-0000-0000-0000E8030000}"/>
    <cellStyle name="Normal 6 2 4" xfId="996" xr:uid="{00000000-0005-0000-0000-0000E9030000}"/>
    <cellStyle name="Normal 6 2 5" xfId="997" xr:uid="{00000000-0005-0000-0000-0000EA030000}"/>
    <cellStyle name="Normal 6 20" xfId="998" xr:uid="{00000000-0005-0000-0000-0000EB030000}"/>
    <cellStyle name="Normal 6 21" xfId="999" xr:uid="{00000000-0005-0000-0000-0000EC030000}"/>
    <cellStyle name="Normal 6 22" xfId="1183" xr:uid="{00000000-0005-0000-0000-0000ED030000}"/>
    <cellStyle name="Normal 6 23" xfId="1429" xr:uid="{ED3876E3-708F-47EE-BED2-F353CAA18180}"/>
    <cellStyle name="Normal 6 3" xfId="1000" xr:uid="{00000000-0005-0000-0000-0000EE030000}"/>
    <cellStyle name="Normal 6 4" xfId="1001" xr:uid="{00000000-0005-0000-0000-0000EF030000}"/>
    <cellStyle name="Normal 6 5" xfId="1002" xr:uid="{00000000-0005-0000-0000-0000F0030000}"/>
    <cellStyle name="Normal 6 6" xfId="1003" xr:uid="{00000000-0005-0000-0000-0000F1030000}"/>
    <cellStyle name="Normal 6 7" xfId="1004" xr:uid="{00000000-0005-0000-0000-0000F2030000}"/>
    <cellStyle name="Normal 6 8" xfId="1005" xr:uid="{00000000-0005-0000-0000-0000F3030000}"/>
    <cellStyle name="Normal 6 9" xfId="1006" xr:uid="{00000000-0005-0000-0000-0000F4030000}"/>
    <cellStyle name="Normal 6_ECOCISA" xfId="1007" xr:uid="{00000000-0005-0000-0000-0000F5030000}"/>
    <cellStyle name="Normal 60" xfId="1008" xr:uid="{00000000-0005-0000-0000-0000F6030000}"/>
    <cellStyle name="Normal 60 2" xfId="1433" xr:uid="{AF7F9B82-2874-42BA-BE3F-B3CE855D013D}"/>
    <cellStyle name="Normal 61" xfId="1009" xr:uid="{00000000-0005-0000-0000-0000F7030000}"/>
    <cellStyle name="Normal 61 2" xfId="1434" xr:uid="{A4B16608-B95A-4ECB-9184-D037F090E5B0}"/>
    <cellStyle name="Normal 62" xfId="1010" xr:uid="{00000000-0005-0000-0000-0000F8030000}"/>
    <cellStyle name="Normal 62 2" xfId="1435" xr:uid="{83BFFA3F-09C8-4185-A386-B5017E2B66E5}"/>
    <cellStyle name="Normal 63" xfId="1011" xr:uid="{00000000-0005-0000-0000-0000F9030000}"/>
    <cellStyle name="Normal 63 2" xfId="1436" xr:uid="{F70E6D4F-A3D9-444C-9FEB-4DFB385DFDDE}"/>
    <cellStyle name="Normal 64" xfId="1012" xr:uid="{00000000-0005-0000-0000-0000FA030000}"/>
    <cellStyle name="Normal 64 2" xfId="1437" xr:uid="{5E627864-1881-45FC-990C-E9CF36D9275D}"/>
    <cellStyle name="Normal 65" xfId="1013" xr:uid="{00000000-0005-0000-0000-0000FB030000}"/>
    <cellStyle name="Normal 65 2" xfId="1438" xr:uid="{F8A6AC78-F129-4A42-9128-8D4B09AB7810}"/>
    <cellStyle name="Normal 66" xfId="1014" xr:uid="{00000000-0005-0000-0000-0000FC030000}"/>
    <cellStyle name="Normal 67" xfId="1015" xr:uid="{00000000-0005-0000-0000-0000FD030000}"/>
    <cellStyle name="Normal 67 2" xfId="1439" xr:uid="{38B7FC04-3574-407C-B7A2-B9DAD013CA5D}"/>
    <cellStyle name="Normal 68" xfId="1016" xr:uid="{00000000-0005-0000-0000-0000FE030000}"/>
    <cellStyle name="Normal 68 2" xfId="1440" xr:uid="{ADF3356C-339B-4217-ADE1-45E6DBAA543E}"/>
    <cellStyle name="Normal 69" xfId="1017" xr:uid="{00000000-0005-0000-0000-0000FF030000}"/>
    <cellStyle name="Normal 69 2" xfId="1441" xr:uid="{4A910276-6F05-41B3-9CDC-49B51051E55F}"/>
    <cellStyle name="Normal 7" xfId="1018" xr:uid="{00000000-0005-0000-0000-000000040000}"/>
    <cellStyle name="Normal 7 2" xfId="1019" xr:uid="{00000000-0005-0000-0000-000001040000}"/>
    <cellStyle name="Normal 7 2 2" xfId="1443" xr:uid="{5917622A-C74E-4BCC-B81D-02E9925D2C14}"/>
    <cellStyle name="Normal 7 3" xfId="1020" xr:uid="{00000000-0005-0000-0000-000002040000}"/>
    <cellStyle name="Normal 7 3 2" xfId="1444" xr:uid="{C09FDC93-CAB8-4C8B-81DD-A765A80E01DA}"/>
    <cellStyle name="Normal 7 4" xfId="1442" xr:uid="{5F992345-7C33-4FC9-9FC1-B4EA5DFA17AC}"/>
    <cellStyle name="Normal 70" xfId="1021" xr:uid="{00000000-0005-0000-0000-000003040000}"/>
    <cellStyle name="Normal 71" xfId="1022" xr:uid="{00000000-0005-0000-0000-000004040000}"/>
    <cellStyle name="Normal 72" xfId="1023" xr:uid="{00000000-0005-0000-0000-000005040000}"/>
    <cellStyle name="Normal 72 2" xfId="1188" xr:uid="{00000000-0005-0000-0000-000006040000}"/>
    <cellStyle name="Normal 72 2 2" xfId="1474" xr:uid="{5C5B8EBD-42BA-4A96-A82B-6331CBE0ACD6}"/>
    <cellStyle name="Normal 73" xfId="1024" xr:uid="{00000000-0005-0000-0000-000007040000}"/>
    <cellStyle name="Normal 74" xfId="1025" xr:uid="{00000000-0005-0000-0000-000008040000}"/>
    <cellStyle name="Normal 75" xfId="1026" xr:uid="{00000000-0005-0000-0000-000009040000}"/>
    <cellStyle name="Normal 76" xfId="1027" xr:uid="{00000000-0005-0000-0000-00000A040000}"/>
    <cellStyle name="Normal 77" xfId="1028" xr:uid="{00000000-0005-0000-0000-00000B040000}"/>
    <cellStyle name="Normal 78" xfId="1029" xr:uid="{00000000-0005-0000-0000-00000C040000}"/>
    <cellStyle name="Normal 79" xfId="1030" xr:uid="{00000000-0005-0000-0000-00000D040000}"/>
    <cellStyle name="Normal 8" xfId="1031" xr:uid="{00000000-0005-0000-0000-00000E040000}"/>
    <cellStyle name="Normal 8 2" xfId="1032" xr:uid="{00000000-0005-0000-0000-00000F040000}"/>
    <cellStyle name="Normal 8 2 2" xfId="1033" xr:uid="{00000000-0005-0000-0000-000010040000}"/>
    <cellStyle name="Normal 8 2 2 2" xfId="1034" xr:uid="{00000000-0005-0000-0000-000011040000}"/>
    <cellStyle name="Normal 8 2 2 2 2" xfId="1446" xr:uid="{1F675CA0-E95E-4867-962D-2BC7BEF698A9}"/>
    <cellStyle name="Normal 8 2 2 3" xfId="1445" xr:uid="{33E1CDF9-6A9C-44D4-A749-EA317B28552C}"/>
    <cellStyle name="Normal 8 2 3" xfId="1035" xr:uid="{00000000-0005-0000-0000-000012040000}"/>
    <cellStyle name="Normal 8 2 3 2" xfId="1036" xr:uid="{00000000-0005-0000-0000-000013040000}"/>
    <cellStyle name="Normal 8 2 3 2 2" xfId="1448" xr:uid="{95F079AF-BF03-4A66-9756-D49BFC65D769}"/>
    <cellStyle name="Normal 8 2 3 3" xfId="1447" xr:uid="{6BDBA88E-2A31-47F1-9976-17F2936BBEB4}"/>
    <cellStyle name="Normal 8 2 4" xfId="1037" xr:uid="{00000000-0005-0000-0000-000014040000}"/>
    <cellStyle name="Normal 8 2 4 2" xfId="1038" xr:uid="{00000000-0005-0000-0000-000015040000}"/>
    <cellStyle name="Normal 8 2 4 2 2" xfId="1039" xr:uid="{00000000-0005-0000-0000-000016040000}"/>
    <cellStyle name="Normal 8 2 4 2 2 2" xfId="1451" xr:uid="{25644038-5065-4349-8295-9C01D9878A7E}"/>
    <cellStyle name="Normal 8 2 4 2 3" xfId="1040" xr:uid="{00000000-0005-0000-0000-000017040000}"/>
    <cellStyle name="Normal 8 2 4 2 3 2" xfId="1041" xr:uid="{00000000-0005-0000-0000-000018040000}"/>
    <cellStyle name="Normal 8 2 4 2 3 2 2" xfId="1042" xr:uid="{00000000-0005-0000-0000-000019040000}"/>
    <cellStyle name="Normal 8 2 4 2 3 2 2 2" xfId="1043" xr:uid="{00000000-0005-0000-0000-00001A040000}"/>
    <cellStyle name="Normal 8 2 4 2 3 2 2 2 2" xfId="1455" xr:uid="{53EB6F0B-1DDD-4102-B8A1-4ECA3666767B}"/>
    <cellStyle name="Normal 8 2 4 2 3 2 2 3" xfId="1454" xr:uid="{5B9980F0-3C7C-4DE9-B314-D207CD8C9108}"/>
    <cellStyle name="Normal 8 2 4 2 3 2 3" xfId="1453" xr:uid="{DDC4E5F8-2671-4B6C-BB92-E8442BD58582}"/>
    <cellStyle name="Normal 8 2 4 2 3 3" xfId="1452" xr:uid="{A921FA60-4BD9-4AB9-BFE7-E92DD3508AC4}"/>
    <cellStyle name="Normal 8 2 4 2 4" xfId="1044" xr:uid="{00000000-0005-0000-0000-00001B040000}"/>
    <cellStyle name="Normal 8 2 4 2 4 2" xfId="1456" xr:uid="{45A1E934-BE92-4CFA-A64B-2D981D2CCA6C}"/>
    <cellStyle name="Normal 8 2 4 2 5" xfId="1450" xr:uid="{C47D0E42-A9D3-44FE-9119-36EE9C22F56D}"/>
    <cellStyle name="Normal 8 2 4 3" xfId="1045" xr:uid="{00000000-0005-0000-0000-00001C040000}"/>
    <cellStyle name="Normal 8 2 4 3 2" xfId="1046" xr:uid="{00000000-0005-0000-0000-00001D040000}"/>
    <cellStyle name="Normal 8 2 4 3 2 2" xfId="1047" xr:uid="{00000000-0005-0000-0000-00001E040000}"/>
    <cellStyle name="Normal 8 2 4 3 2 2 2" xfId="1459" xr:uid="{717B93ED-CDA4-43FE-8CB7-D5C9D7799251}"/>
    <cellStyle name="Normal 8 2 4 3 2 3" xfId="1458" xr:uid="{E13390B0-DDE2-4D0E-848D-42162F37BB17}"/>
    <cellStyle name="Normal 8 2 4 3 3" xfId="1457" xr:uid="{9C2E8350-BDD9-448E-8A09-FBDDF950659F}"/>
    <cellStyle name="Normal 8 2 4 4" xfId="1449" xr:uid="{B85830DA-7768-46DE-8A07-DF2CC6E4799A}"/>
    <cellStyle name="Normal 80" xfId="1048" xr:uid="{00000000-0005-0000-0000-00001F040000}"/>
    <cellStyle name="Normal 81" xfId="1049" xr:uid="{00000000-0005-0000-0000-000020040000}"/>
    <cellStyle name="Normal 82" xfId="1050" xr:uid="{00000000-0005-0000-0000-000021040000}"/>
    <cellStyle name="Normal 83" xfId="1189" xr:uid="{EA321C66-DFE6-4294-94DF-642AE4419C11}"/>
    <cellStyle name="Normal 83 2" xfId="1475" xr:uid="{19A808CB-C220-442C-8DED-2620F6D07E3D}"/>
    <cellStyle name="Normal 9" xfId="1051" xr:uid="{00000000-0005-0000-0000-000022040000}"/>
    <cellStyle name="Normal 9 2" xfId="1052" xr:uid="{00000000-0005-0000-0000-000023040000}"/>
    <cellStyle name="Normal 9 3" xfId="1053" xr:uid="{00000000-0005-0000-0000-000024040000}"/>
    <cellStyle name="Normal 9 4" xfId="1054" xr:uid="{00000000-0005-0000-0000-000025040000}"/>
    <cellStyle name="Normal,80 pts rojo, Texto chispeante" xfId="1055" xr:uid="{00000000-0005-0000-0000-000026040000}"/>
    <cellStyle name="Notas 2" xfId="1056" xr:uid="{00000000-0005-0000-0000-000029040000}"/>
    <cellStyle name="Notas 3" xfId="1057" xr:uid="{00000000-0005-0000-0000-00002A040000}"/>
    <cellStyle name="Notas 4" xfId="1058" xr:uid="{00000000-0005-0000-0000-00002B040000}"/>
    <cellStyle name="Note" xfId="1059" xr:uid="{00000000-0005-0000-0000-00002C040000}"/>
    <cellStyle name="Note 2" xfId="1060" xr:uid="{00000000-0005-0000-0000-00002D040000}"/>
    <cellStyle name="Output" xfId="1061" xr:uid="{00000000-0005-0000-0000-00002E040000}"/>
    <cellStyle name="Output 2" xfId="1062" xr:uid="{00000000-0005-0000-0000-00002F040000}"/>
    <cellStyle name="Output 3" xfId="1063" xr:uid="{00000000-0005-0000-0000-000030040000}"/>
    <cellStyle name="Percent 10" xfId="1064" xr:uid="{00000000-0005-0000-0000-000031040000}"/>
    <cellStyle name="Percent 10 2" xfId="1460" xr:uid="{68893F72-63A5-4516-928A-C78312EFA2FA}"/>
    <cellStyle name="Percent 11" xfId="1065" xr:uid="{00000000-0005-0000-0000-000032040000}"/>
    <cellStyle name="Percent 12" xfId="1066" xr:uid="{00000000-0005-0000-0000-000033040000}"/>
    <cellStyle name="Percent 12 2" xfId="1461" xr:uid="{2657A2CF-C235-4A19-B4A0-9F701B11F394}"/>
    <cellStyle name="Percent 13" xfId="1067" xr:uid="{00000000-0005-0000-0000-000034040000}"/>
    <cellStyle name="Percent 2" xfId="8" xr:uid="{00000000-0005-0000-0000-000035040000}"/>
    <cellStyle name="Percent 2 2" xfId="1068" xr:uid="{00000000-0005-0000-0000-000036040000}"/>
    <cellStyle name="Percent 2 2 2" xfId="1069" xr:uid="{00000000-0005-0000-0000-000037040000}"/>
    <cellStyle name="Percent 2 3" xfId="1070" xr:uid="{00000000-0005-0000-0000-000038040000}"/>
    <cellStyle name="Percent 2 4" xfId="1071" xr:uid="{00000000-0005-0000-0000-000039040000}"/>
    <cellStyle name="Percent 3" xfId="1072" xr:uid="{00000000-0005-0000-0000-00003A040000}"/>
    <cellStyle name="Percent 3 2" xfId="1073" xr:uid="{00000000-0005-0000-0000-00003B040000}"/>
    <cellStyle name="Percent 3 3" xfId="1074" xr:uid="{00000000-0005-0000-0000-00003C040000}"/>
    <cellStyle name="Percent 4" xfId="1075" xr:uid="{00000000-0005-0000-0000-00003D040000}"/>
    <cellStyle name="Percent 4 2" xfId="1076" xr:uid="{00000000-0005-0000-0000-00003E040000}"/>
    <cellStyle name="Percent 4 2 2" xfId="1077" xr:uid="{00000000-0005-0000-0000-00003F040000}"/>
    <cellStyle name="Percent 4 2 3" xfId="1078" xr:uid="{00000000-0005-0000-0000-000040040000}"/>
    <cellStyle name="Percent 4 3" xfId="1079" xr:uid="{00000000-0005-0000-0000-000041040000}"/>
    <cellStyle name="Percent 4 4" xfId="1080" xr:uid="{00000000-0005-0000-0000-000042040000}"/>
    <cellStyle name="Percent 5" xfId="1081" xr:uid="{00000000-0005-0000-0000-000043040000}"/>
    <cellStyle name="Percent 5 2" xfId="1082" xr:uid="{00000000-0005-0000-0000-000044040000}"/>
    <cellStyle name="Percent 5 3" xfId="1083" xr:uid="{00000000-0005-0000-0000-000045040000}"/>
    <cellStyle name="Percent 6" xfId="1084" xr:uid="{00000000-0005-0000-0000-000046040000}"/>
    <cellStyle name="Percent 7" xfId="1085" xr:uid="{00000000-0005-0000-0000-000047040000}"/>
    <cellStyle name="Percent 7 2" xfId="1086" xr:uid="{00000000-0005-0000-0000-000048040000}"/>
    <cellStyle name="Percent 7 2 2" xfId="1464" xr:uid="{DE4D8FB7-9222-4C5B-9BFE-BF9D029D1142}"/>
    <cellStyle name="Percent 7 3" xfId="1463" xr:uid="{9EC1D903-F6BC-46D3-B7EA-C9669F940A31}"/>
    <cellStyle name="Percent 8" xfId="1087" xr:uid="{00000000-0005-0000-0000-000049040000}"/>
    <cellStyle name="Percent 8 2" xfId="1465" xr:uid="{58444388-AD91-4D9C-A8F2-4B7E91E9CE9E}"/>
    <cellStyle name="Percent 9" xfId="1088" xr:uid="{00000000-0005-0000-0000-00004A040000}"/>
    <cellStyle name="Percent 9 2" xfId="1466" xr:uid="{FDF5BBBD-7DE5-4DC2-9FCB-F64DBAC14277}"/>
    <cellStyle name="Porcentaje" xfId="12" builtinId="5"/>
    <cellStyle name="Porcentaje 2" xfId="1089" xr:uid="{00000000-0005-0000-0000-00004C040000}"/>
    <cellStyle name="Porcentaje 2 2" xfId="1090" xr:uid="{00000000-0005-0000-0000-00004D040000}"/>
    <cellStyle name="Porcentaje 2 2 2" xfId="1467" xr:uid="{AF5BB695-1328-48BB-8E2E-AF1DD86A9F37}"/>
    <cellStyle name="Porcentaje 2 3" xfId="1091" xr:uid="{00000000-0005-0000-0000-00004E040000}"/>
    <cellStyle name="Porcentaje 2 4" xfId="1092" xr:uid="{00000000-0005-0000-0000-00004F040000}"/>
    <cellStyle name="Porcentaje 2 5" xfId="1093" xr:uid="{00000000-0005-0000-0000-000050040000}"/>
    <cellStyle name="Porcentaje 2 5 2" xfId="1468" xr:uid="{C81353E7-4D08-4AD3-92EE-DDB633B80197}"/>
    <cellStyle name="Porcentaje 3" xfId="1094" xr:uid="{00000000-0005-0000-0000-000051040000}"/>
    <cellStyle name="Porcentaje 4" xfId="1095" xr:uid="{00000000-0005-0000-0000-000052040000}"/>
    <cellStyle name="Porcentual 10" xfId="1096" xr:uid="{00000000-0005-0000-0000-000053040000}"/>
    <cellStyle name="Porcentual 2" xfId="1097" xr:uid="{00000000-0005-0000-0000-000054040000}"/>
    <cellStyle name="Porcentual 2 2" xfId="1098" xr:uid="{00000000-0005-0000-0000-000055040000}"/>
    <cellStyle name="Porcentual 2 2 2" xfId="1099" xr:uid="{00000000-0005-0000-0000-000056040000}"/>
    <cellStyle name="Porcentual 2 3" xfId="1100" xr:uid="{00000000-0005-0000-0000-000057040000}"/>
    <cellStyle name="Porcentual 2 4" xfId="1101" xr:uid="{00000000-0005-0000-0000-000058040000}"/>
    <cellStyle name="Porcentual 2 5" xfId="1102" xr:uid="{00000000-0005-0000-0000-000059040000}"/>
    <cellStyle name="Porcentual 2 6" xfId="1103" xr:uid="{00000000-0005-0000-0000-00005A040000}"/>
    <cellStyle name="Porcentual 2_ANALISIS COSTOS PORTICOS GRAN TECHO" xfId="1104" xr:uid="{00000000-0005-0000-0000-00005B040000}"/>
    <cellStyle name="Porcentual 3" xfId="1105" xr:uid="{00000000-0005-0000-0000-00005C040000}"/>
    <cellStyle name="Porcentual 3 10" xfId="1106" xr:uid="{00000000-0005-0000-0000-00005D040000}"/>
    <cellStyle name="Porcentual 3 11" xfId="1107" xr:uid="{00000000-0005-0000-0000-00005E040000}"/>
    <cellStyle name="Porcentual 3 12" xfId="1108" xr:uid="{00000000-0005-0000-0000-00005F040000}"/>
    <cellStyle name="Porcentual 3 13" xfId="1109" xr:uid="{00000000-0005-0000-0000-000060040000}"/>
    <cellStyle name="Porcentual 3 14" xfId="1110" xr:uid="{00000000-0005-0000-0000-000061040000}"/>
    <cellStyle name="Porcentual 3 15" xfId="1111" xr:uid="{00000000-0005-0000-0000-000062040000}"/>
    <cellStyle name="Porcentual 3 2" xfId="1112" xr:uid="{00000000-0005-0000-0000-000063040000}"/>
    <cellStyle name="Porcentual 3 2 2" xfId="1113" xr:uid="{00000000-0005-0000-0000-000064040000}"/>
    <cellStyle name="Porcentual 3 2 2 2" xfId="1114" xr:uid="{00000000-0005-0000-0000-000065040000}"/>
    <cellStyle name="Porcentual 3 3" xfId="1115" xr:uid="{00000000-0005-0000-0000-000066040000}"/>
    <cellStyle name="Porcentual 3 4" xfId="1116" xr:uid="{00000000-0005-0000-0000-000067040000}"/>
    <cellStyle name="Porcentual 3 5" xfId="1117" xr:uid="{00000000-0005-0000-0000-000068040000}"/>
    <cellStyle name="Porcentual 3 6" xfId="1118" xr:uid="{00000000-0005-0000-0000-000069040000}"/>
    <cellStyle name="Porcentual 3 7" xfId="1119" xr:uid="{00000000-0005-0000-0000-00006A040000}"/>
    <cellStyle name="Porcentual 3 8" xfId="1120" xr:uid="{00000000-0005-0000-0000-00006B040000}"/>
    <cellStyle name="Porcentual 3 9" xfId="1121" xr:uid="{00000000-0005-0000-0000-00006C040000}"/>
    <cellStyle name="Porcentual 4" xfId="1122" xr:uid="{00000000-0005-0000-0000-00006D040000}"/>
    <cellStyle name="Porcentual 4 10" xfId="1123" xr:uid="{00000000-0005-0000-0000-00006E040000}"/>
    <cellStyle name="Porcentual 4 11" xfId="1124" xr:uid="{00000000-0005-0000-0000-00006F040000}"/>
    <cellStyle name="Porcentual 4 12" xfId="1125" xr:uid="{00000000-0005-0000-0000-000070040000}"/>
    <cellStyle name="Porcentual 4 13" xfId="1126" xr:uid="{00000000-0005-0000-0000-000071040000}"/>
    <cellStyle name="Porcentual 4 14" xfId="1127" xr:uid="{00000000-0005-0000-0000-000072040000}"/>
    <cellStyle name="Porcentual 4 15" xfId="1128" xr:uid="{00000000-0005-0000-0000-000073040000}"/>
    <cellStyle name="Porcentual 4 16" xfId="1129" xr:uid="{00000000-0005-0000-0000-000074040000}"/>
    <cellStyle name="Porcentual 4 17" xfId="1130" xr:uid="{00000000-0005-0000-0000-000075040000}"/>
    <cellStyle name="Porcentual 4 18" xfId="1131" xr:uid="{00000000-0005-0000-0000-000076040000}"/>
    <cellStyle name="Porcentual 4 19" xfId="1132" xr:uid="{00000000-0005-0000-0000-000077040000}"/>
    <cellStyle name="Porcentual 4 2" xfId="1133" xr:uid="{00000000-0005-0000-0000-000078040000}"/>
    <cellStyle name="Porcentual 4 20" xfId="1134" xr:uid="{00000000-0005-0000-0000-000079040000}"/>
    <cellStyle name="Porcentual 4 3" xfId="1135" xr:uid="{00000000-0005-0000-0000-00007A040000}"/>
    <cellStyle name="Porcentual 4 4" xfId="1136" xr:uid="{00000000-0005-0000-0000-00007B040000}"/>
    <cellStyle name="Porcentual 4 5" xfId="1137" xr:uid="{00000000-0005-0000-0000-00007C040000}"/>
    <cellStyle name="Porcentual 4 6" xfId="1138" xr:uid="{00000000-0005-0000-0000-00007D040000}"/>
    <cellStyle name="Porcentual 4 7" xfId="1139" xr:uid="{00000000-0005-0000-0000-00007E040000}"/>
    <cellStyle name="Porcentual 4 8" xfId="1140" xr:uid="{00000000-0005-0000-0000-00007F040000}"/>
    <cellStyle name="Porcentual 4 9" xfId="1141" xr:uid="{00000000-0005-0000-0000-000080040000}"/>
    <cellStyle name="Porcentual 5" xfId="1142" xr:uid="{00000000-0005-0000-0000-000081040000}"/>
    <cellStyle name="Porcentual 5 2" xfId="1143" xr:uid="{00000000-0005-0000-0000-000082040000}"/>
    <cellStyle name="Porcentual 5 2 2" xfId="1144" xr:uid="{00000000-0005-0000-0000-000083040000}"/>
    <cellStyle name="Porcentual 6" xfId="1145" xr:uid="{00000000-0005-0000-0000-000084040000}"/>
    <cellStyle name="Porcentual 7" xfId="1146" xr:uid="{00000000-0005-0000-0000-000085040000}"/>
    <cellStyle name="Porcentual 8" xfId="1147" xr:uid="{00000000-0005-0000-0000-000086040000}"/>
    <cellStyle name="Porcentual 9" xfId="1148" xr:uid="{00000000-0005-0000-0000-000087040000}"/>
    <cellStyle name="Salida 2" xfId="1149" xr:uid="{00000000-0005-0000-0000-000088040000}"/>
    <cellStyle name="Salida 3" xfId="1150" xr:uid="{00000000-0005-0000-0000-000089040000}"/>
    <cellStyle name="Salida 4" xfId="1151" xr:uid="{00000000-0005-0000-0000-00008A040000}"/>
    <cellStyle name="Sheet Title" xfId="1152" xr:uid="{00000000-0005-0000-0000-00008B040000}"/>
    <cellStyle name="Texto de advertencia 2" xfId="1153" xr:uid="{00000000-0005-0000-0000-00008C040000}"/>
    <cellStyle name="Texto de advertencia 3" xfId="1154" xr:uid="{00000000-0005-0000-0000-00008D040000}"/>
    <cellStyle name="Texto de advertencia 4" xfId="1155" xr:uid="{00000000-0005-0000-0000-00008E040000}"/>
    <cellStyle name="Texto explicativo 2" xfId="1156" xr:uid="{00000000-0005-0000-0000-00008F040000}"/>
    <cellStyle name="Texto explicativo 3" xfId="1157" xr:uid="{00000000-0005-0000-0000-000090040000}"/>
    <cellStyle name="Texto explicativo 4" xfId="1158" xr:uid="{00000000-0005-0000-0000-000091040000}"/>
    <cellStyle name="Title" xfId="1159" xr:uid="{00000000-0005-0000-0000-000092040000}"/>
    <cellStyle name="Title 2" xfId="1160" xr:uid="{00000000-0005-0000-0000-000093040000}"/>
    <cellStyle name="Title 3" xfId="1161" xr:uid="{00000000-0005-0000-0000-000094040000}"/>
    <cellStyle name="Título 1 2" xfId="1162" xr:uid="{00000000-0005-0000-0000-000095040000}"/>
    <cellStyle name="Título 1 3" xfId="1163" xr:uid="{00000000-0005-0000-0000-000096040000}"/>
    <cellStyle name="Título 1 4" xfId="1164" xr:uid="{00000000-0005-0000-0000-000097040000}"/>
    <cellStyle name="Titulo 2" xfId="1165" xr:uid="{00000000-0005-0000-0000-000098040000}"/>
    <cellStyle name="Título 2 2" xfId="1166" xr:uid="{00000000-0005-0000-0000-000099040000}"/>
    <cellStyle name="Título 2 3" xfId="1167" xr:uid="{00000000-0005-0000-0000-00009A040000}"/>
    <cellStyle name="Título 2 4" xfId="1168" xr:uid="{00000000-0005-0000-0000-00009B040000}"/>
    <cellStyle name="Titulo 3" xfId="1169" xr:uid="{00000000-0005-0000-0000-00009C040000}"/>
    <cellStyle name="Título 3 2" xfId="1170" xr:uid="{00000000-0005-0000-0000-00009D040000}"/>
    <cellStyle name="Título 3 3" xfId="1171" xr:uid="{00000000-0005-0000-0000-00009E040000}"/>
    <cellStyle name="Título 3 4" xfId="1172" xr:uid="{00000000-0005-0000-0000-00009F040000}"/>
    <cellStyle name="Título 4" xfId="1173" xr:uid="{00000000-0005-0000-0000-0000A0040000}"/>
    <cellStyle name="Título 5" xfId="1174" xr:uid="{00000000-0005-0000-0000-0000A1040000}"/>
    <cellStyle name="Título 6" xfId="1175" xr:uid="{00000000-0005-0000-0000-0000A2040000}"/>
    <cellStyle name="Título de hoja" xfId="1176" xr:uid="{00000000-0005-0000-0000-0000A3040000}"/>
    <cellStyle name="Total 2" xfId="1177" xr:uid="{00000000-0005-0000-0000-0000A4040000}"/>
    <cellStyle name="Total 3" xfId="1178" xr:uid="{00000000-0005-0000-0000-0000A5040000}"/>
    <cellStyle name="Total 4" xfId="1179" xr:uid="{00000000-0005-0000-0000-0000A6040000}"/>
    <cellStyle name="Währung" xfId="1180" xr:uid="{00000000-0005-0000-0000-0000A7040000}"/>
    <cellStyle name="Warning Text" xfId="1181" xr:uid="{00000000-0005-0000-0000-0000A8040000}"/>
  </cellStyles>
  <dxfs count="0"/>
  <tableStyles count="0"/>
  <colors>
    <mruColors>
      <color rgb="FF0066FF"/>
      <color rgb="FF99FF99"/>
      <color rgb="FFFFFFCC"/>
      <color rgb="FFFFFF99"/>
      <color rgb="FF99CCFF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10887</xdr:colOff>
      <xdr:row>3</xdr:row>
      <xdr:rowOff>158749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2A0DF8D2-8B1E-4E1C-8590-C8A939CA9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054046" cy="661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.garcia\Desktop\Elsa-%20CEIZTUR\BALNEARIO%20LOS%20PATICOS%20Y%20CASA%20CLUB%20PERIODISTA-%20LA%20VEGA%20ELG\Documents%20and%20Settings\crendon.HMV\Local%20Settings\Temporary%20Internet%20Files\OLK3\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BA706981" TargetMode="External"/><Relationship Id="rId1" Type="http://schemas.openxmlformats.org/officeDocument/2006/relationships/externalLinkPath" Target="file:///\\BA706981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41430C6A" TargetMode="External"/><Relationship Id="rId1" Type="http://schemas.openxmlformats.org/officeDocument/2006/relationships/externalLinkPath" Target="file:///\\41430C6A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  <sheetName val="ANALISIS_4-05"/>
      <sheetName val="PRESUPUESTO_(CORREGIDO)"/>
      <sheetName val="ANALISIS_4-051"/>
      <sheetName val="PRESUPUESTO_(CORREGIDO)1"/>
      <sheetName val="ANALISIS_4-052"/>
      <sheetName val="PRESUPUESTO_(CORREGIDO)2"/>
      <sheetName val="ANALISIS_4-053"/>
      <sheetName val="PRESUPUESTO_(CORREGIDO)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In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_O_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>
        <row r="7">
          <cell r="C7" t="str">
            <v>Cant.</v>
          </cell>
        </row>
      </sheetData>
      <sheetData sheetId="20"/>
      <sheetData sheetId="21"/>
      <sheetData sheetId="22"/>
      <sheetData sheetId="23"/>
      <sheetData sheetId="24">
        <row r="7">
          <cell r="C7" t="str">
            <v>Cant.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C7" t="str">
            <v>Cant.</v>
          </cell>
        </row>
      </sheetData>
      <sheetData sheetId="33"/>
      <sheetData sheetId="34"/>
      <sheetData sheetId="35"/>
      <sheetData sheetId="36"/>
      <sheetData sheetId="37"/>
      <sheetData sheetId="38">
        <row r="7">
          <cell r="C7" t="str">
            <v>Cant.</v>
          </cell>
        </row>
      </sheetData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presup_"/>
      <sheetName val="presup_1"/>
      <sheetName val="presup_2"/>
      <sheetName val="presup_3"/>
    </sheetNames>
    <sheetDataSet>
      <sheetData sheetId="0" refreshError="1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  <sheetName val="Analisis Unitarios"/>
      <sheetName val="Cargas Sociales"/>
      <sheetName val="Datos a Project"/>
      <sheetName val="Tarifas de Alquiler de Equipo"/>
    </sheetNames>
    <sheetDataSet>
      <sheetData sheetId="0" refreshError="1"/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01">
          <cell r="F201">
            <v>7792.2050656250012</v>
          </cell>
        </row>
      </sheetData>
      <sheetData sheetId="28"/>
      <sheetData sheetId="29" refreshError="1"/>
      <sheetData sheetId="30" refreshError="1"/>
      <sheetData sheetId="31" refreshError="1"/>
      <sheetData sheetId="32">
        <row r="201">
          <cell r="F201">
            <v>7792.2050656250012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  <sheetName val="Mano Obra"/>
      <sheetName val="Presup.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Pres__Adic_Y"/>
      <sheetName val="LISTA_DE_PRECIO"/>
      <sheetName val="Mano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Pres__Adic_Y1"/>
      <sheetName val="LISTA_DE_PRECIO1"/>
      <sheetName val="Mano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Mano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Mano_Obra3"/>
      <sheetName val="MOJornal"/>
      <sheetName val="Estructura Metalica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/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 refreshError="1">
        <row r="14">
          <cell r="D14">
            <v>1240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512">
          <cell r="G1512">
            <v>3526.1216021874998</v>
          </cell>
        </row>
      </sheetData>
      <sheetData sheetId="51"/>
      <sheetData sheetId="52"/>
      <sheetData sheetId="53"/>
      <sheetData sheetId="54"/>
      <sheetData sheetId="55">
        <row r="391">
          <cell r="F391">
            <v>14781.061545997285</v>
          </cell>
        </row>
      </sheetData>
      <sheetData sheetId="56">
        <row r="1512">
          <cell r="G1512">
            <v>3526.1216021874998</v>
          </cell>
        </row>
      </sheetData>
      <sheetData sheetId="57"/>
      <sheetData sheetId="58">
        <row r="126">
          <cell r="C126">
            <v>55</v>
          </cell>
        </row>
      </sheetData>
      <sheetData sheetId="59">
        <row r="39">
          <cell r="D39">
            <v>4.37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12">
          <cell r="G1512">
            <v>3526.1216021874998</v>
          </cell>
        </row>
      </sheetData>
      <sheetData sheetId="79"/>
      <sheetData sheetId="80"/>
      <sheetData sheetId="81"/>
      <sheetData sheetId="82"/>
      <sheetData sheetId="83">
        <row r="391">
          <cell r="F391">
            <v>14781.061545997285</v>
          </cell>
        </row>
      </sheetData>
      <sheetData sheetId="84">
        <row r="1512">
          <cell r="G1512">
            <v>3526.1216021874998</v>
          </cell>
        </row>
      </sheetData>
      <sheetData sheetId="85"/>
      <sheetData sheetId="86">
        <row r="126">
          <cell r="C126">
            <v>55</v>
          </cell>
        </row>
      </sheetData>
      <sheetData sheetId="87">
        <row r="39">
          <cell r="D39">
            <v>4.37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512">
          <cell r="G1512">
            <v>3526.1216021874998</v>
          </cell>
        </row>
      </sheetData>
      <sheetData sheetId="107"/>
      <sheetData sheetId="108"/>
      <sheetData sheetId="109"/>
      <sheetData sheetId="110"/>
      <sheetData sheetId="111">
        <row r="391">
          <cell r="F391">
            <v>14781.061545997285</v>
          </cell>
        </row>
      </sheetData>
      <sheetData sheetId="112">
        <row r="1512">
          <cell r="G1512">
            <v>3526.1216021874998</v>
          </cell>
        </row>
      </sheetData>
      <sheetData sheetId="113"/>
      <sheetData sheetId="114">
        <row r="126">
          <cell r="C126">
            <v>55</v>
          </cell>
        </row>
      </sheetData>
      <sheetData sheetId="115">
        <row r="39">
          <cell r="D39">
            <v>4.37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1512">
          <cell r="G1512">
            <v>3526.1216021874998</v>
          </cell>
        </row>
      </sheetData>
      <sheetData sheetId="135"/>
      <sheetData sheetId="136"/>
      <sheetData sheetId="137"/>
      <sheetData sheetId="138"/>
      <sheetData sheetId="139">
        <row r="391">
          <cell r="F391">
            <v>14781.061545997285</v>
          </cell>
        </row>
      </sheetData>
      <sheetData sheetId="140">
        <row r="1512">
          <cell r="G1512">
            <v>3526.1216021874998</v>
          </cell>
        </row>
      </sheetData>
      <sheetData sheetId="141"/>
      <sheetData sheetId="142">
        <row r="126">
          <cell r="C126">
            <v>55</v>
          </cell>
        </row>
      </sheetData>
      <sheetData sheetId="143">
        <row r="39">
          <cell r="D39">
            <v>4.37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  <sheetName val="Estado_Financiero"/>
      <sheetName val="R_Precios_Ajustado_"/>
      <sheetName val="anal_term"/>
      <sheetName val="Estado_Financiero1"/>
      <sheetName val="R_Precios_Ajustado_1"/>
      <sheetName val="anal_term1"/>
      <sheetName val="Estado_Financiero2"/>
      <sheetName val="R_Precios_Ajustado_2"/>
      <sheetName val="anal_term2"/>
      <sheetName val="Estado_Financiero3"/>
      <sheetName val="R_Precios_Ajustado_3"/>
      <sheetName val="anal_term3"/>
      <sheetName val="Pu-Sanit."/>
      <sheetName val="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Pres__Adic_Y"/>
      <sheetName val="LISTA_DE_PRECIO"/>
      <sheetName val="Presup_"/>
      <sheetName val="Pres__Adic_Y1"/>
      <sheetName val="LISTA_DE_PRECIO1"/>
      <sheetName val="Presup_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Presup_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Presup_3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12">
          <cell r="G1512">
            <v>3526.1216021874998</v>
          </cell>
        </row>
      </sheetData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512">
          <cell r="G1512">
            <v>3526.1216021874998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insumo"/>
      <sheetName val="mezcla"/>
      <sheetName val="qqVgas"/>
      <sheetName val="OBRAMANO"/>
      <sheetName val="EQUIPOS"/>
      <sheetName val="Precio"/>
      <sheetName val="R.A.U."/>
      <sheetName val="Insumos"/>
      <sheetName val="M.O.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I13">
            <v>5208.2</v>
          </cell>
        </row>
      </sheetData>
      <sheetData sheetId="46">
        <row r="13">
          <cell r="I13">
            <v>5208.2</v>
          </cell>
        </row>
      </sheetData>
      <sheetData sheetId="47">
        <row r="13">
          <cell r="I13">
            <v>5208.2</v>
          </cell>
        </row>
      </sheetData>
      <sheetData sheetId="48">
        <row r="13">
          <cell r="I13">
            <v>5208.2</v>
          </cell>
        </row>
      </sheetData>
      <sheetData sheetId="49">
        <row r="13">
          <cell r="I13">
            <v>5208.2</v>
          </cell>
        </row>
      </sheetData>
      <sheetData sheetId="50">
        <row r="13">
          <cell r="I13">
            <v>5208.2</v>
          </cell>
        </row>
      </sheetData>
      <sheetData sheetId="51">
        <row r="13">
          <cell r="I13">
            <v>5208.2</v>
          </cell>
        </row>
      </sheetData>
      <sheetData sheetId="52">
        <row r="13">
          <cell r="I13">
            <v>5208.2</v>
          </cell>
        </row>
      </sheetData>
      <sheetData sheetId="53">
        <row r="13">
          <cell r="I13">
            <v>5208.2</v>
          </cell>
        </row>
      </sheetData>
      <sheetData sheetId="54">
        <row r="13">
          <cell r="I13">
            <v>5208.2</v>
          </cell>
        </row>
      </sheetData>
      <sheetData sheetId="55">
        <row r="13">
          <cell r="I13">
            <v>5208.2</v>
          </cell>
        </row>
      </sheetData>
      <sheetData sheetId="56">
        <row r="13">
          <cell r="I13">
            <v>5208.2</v>
          </cell>
        </row>
      </sheetData>
      <sheetData sheetId="57">
        <row r="13">
          <cell r="I13">
            <v>5208.2</v>
          </cell>
        </row>
      </sheetData>
      <sheetData sheetId="58">
        <row r="13">
          <cell r="I13">
            <v>5208.2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3">
          <cell r="I13">
            <v>5208.2</v>
          </cell>
        </row>
      </sheetData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3">
          <cell r="I13">
            <v>5208.2</v>
          </cell>
        </row>
      </sheetData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3">
          <cell r="I13">
            <v>5208.2</v>
          </cell>
        </row>
      </sheetData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  <sheetName val="ANALISIS_STO_DGO2"/>
      <sheetName val="PRES__BOCA_NUEVA2"/>
      <sheetName val="CONTRARO_SEÑALIZACIONES2"/>
      <sheetName val="EDIFICIO_COUNTERS"/>
      <sheetName val="LISTADO_INSUMOS_DEL_2000"/>
      <sheetName val="Presup_"/>
      <sheetName val="ANALISIS_STO_DGO3"/>
      <sheetName val="PRES__BOCA_NUEVA3"/>
      <sheetName val="CONTRARO_SEÑALIZACIONES3"/>
      <sheetName val="EDIFICIO_COUNTERS1"/>
      <sheetName val="LISTADO_INSUMOS_DEL_20001"/>
      <sheetName val="Presup_1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  <sheetName val="ANALISIS PARTIDAS CARRET."/>
      <sheetName val="Analisis_Contrato"/>
      <sheetName val="Resumen_Precio_Equipos"/>
      <sheetName val="O_M__y_Salarios"/>
      <sheetName val="M_O_"/>
      <sheetName val="MATERIALES_LISTADO"/>
      <sheetName val="ANALISIS_PARTIDAS_CARRET_"/>
      <sheetName val="Analisis_Contrato1"/>
      <sheetName val="Resumen_Precio_Equipos1"/>
      <sheetName val="O_M__y_Salarios1"/>
      <sheetName val="M_O_1"/>
      <sheetName val="MATERIALES_LISTADO1"/>
      <sheetName val="ANALISIS_PARTIDAS_CARRET_1"/>
      <sheetName val="Analisis_Contrato2"/>
      <sheetName val="Resumen_Precio_Equipos2"/>
      <sheetName val="O_M__y_Salarios2"/>
      <sheetName val="M_O_2"/>
      <sheetName val="MATERIALES_LISTADO2"/>
      <sheetName val="ANALISIS_PARTIDAS_CARRET_2"/>
      <sheetName val="Analisis_Contrato3"/>
      <sheetName val="Resumen_Precio_Equipos3"/>
      <sheetName val="O_M__y_Salarios3"/>
      <sheetName val="M_O_3"/>
      <sheetName val="MATERIALES_LISTADO3"/>
      <sheetName val="ANALISIS_PARTIDAS_CARRET_3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>
            <v>689.6</v>
          </cell>
        </row>
      </sheetData>
      <sheetData sheetId="12"/>
      <sheetData sheetId="13"/>
      <sheetData sheetId="14"/>
      <sheetData sheetId="15"/>
      <sheetData sheetId="16"/>
      <sheetData sheetId="17">
        <row r="4">
          <cell r="B4">
            <v>689.6</v>
          </cell>
        </row>
      </sheetData>
      <sheetData sheetId="18"/>
      <sheetData sheetId="19"/>
      <sheetData sheetId="20"/>
      <sheetData sheetId="21"/>
      <sheetData sheetId="22"/>
      <sheetData sheetId="23">
        <row r="4">
          <cell r="B4">
            <v>689.6</v>
          </cell>
        </row>
      </sheetData>
      <sheetData sheetId="24"/>
      <sheetData sheetId="25"/>
      <sheetData sheetId="26"/>
      <sheetData sheetId="27"/>
      <sheetData sheetId="28"/>
      <sheetData sheetId="29">
        <row r="4">
          <cell r="B4">
            <v>689.6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  <sheetName val="analisis"/>
      <sheetName val="Analisis_Contrato"/>
      <sheetName val="Analisis_Contrato1"/>
      <sheetName val="Analisis_Contrato2"/>
      <sheetName val="Analisis_Contrato3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  <sheetName val="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MATERIALES_LISTADO"/>
      <sheetName val="Análisis_de_Precios"/>
      <sheetName val="M_O_"/>
      <sheetName val="Mano_de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MATERIALES_LISTADO1"/>
      <sheetName val="Análisis_de_Precios1"/>
      <sheetName val="M_O_1"/>
      <sheetName val="Mano_de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MATERIALES_LISTADO2"/>
      <sheetName val="Análisis_de_Precios2"/>
      <sheetName val="M_O_2"/>
      <sheetName val="Mano_de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MATERIALES_LISTADO3"/>
      <sheetName val="Análisis_de_Precios3"/>
      <sheetName val="M_O_3"/>
      <sheetName val="Mano_de_Obr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78">
          <cell r="E1878">
            <v>370.44000000000005</v>
          </cell>
        </row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>
        <row r="1139">
          <cell r="F1139">
            <v>14642.429999999998</v>
          </cell>
        </row>
      </sheetData>
      <sheetData sheetId="50">
        <row r="224">
          <cell r="G224">
            <v>492.69114999999999</v>
          </cell>
        </row>
      </sheetData>
      <sheetData sheetId="51">
        <row r="552">
          <cell r="F552">
            <v>299.31</v>
          </cell>
        </row>
      </sheetData>
      <sheetData sheetId="52">
        <row r="183">
          <cell r="C183">
            <v>351.48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139">
          <cell r="F1139">
            <v>14642.429999999998</v>
          </cell>
        </row>
      </sheetData>
      <sheetData sheetId="72">
        <row r="224">
          <cell r="G224">
            <v>492.69114999999999</v>
          </cell>
        </row>
      </sheetData>
      <sheetData sheetId="73">
        <row r="552">
          <cell r="F552">
            <v>299.31</v>
          </cell>
        </row>
      </sheetData>
      <sheetData sheetId="74">
        <row r="183">
          <cell r="C183">
            <v>351.48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  <sheetName val="Análisi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analisis"/>
    </sheetNames>
    <sheetDataSet>
      <sheetData sheetId="0"/>
      <sheetData sheetId="1"/>
      <sheetData sheetId="2"/>
      <sheetData sheetId="3"/>
      <sheetData sheetId="4"/>
      <sheetData sheetId="5">
        <row r="32">
          <cell r="J32">
            <v>120</v>
          </cell>
        </row>
      </sheetData>
      <sheetData sheetId="6">
        <row r="13">
          <cell r="O13">
            <v>50</v>
          </cell>
        </row>
      </sheetData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>
        <row r="32">
          <cell r="C32">
            <v>157</v>
          </cell>
        </row>
      </sheetData>
      <sheetData sheetId="9"/>
      <sheetData sheetId="10"/>
      <sheetData sheetId="11">
        <row r="32">
          <cell r="C32">
            <v>157</v>
          </cell>
        </row>
      </sheetData>
      <sheetData sheetId="12"/>
      <sheetData sheetId="13"/>
      <sheetData sheetId="14">
        <row r="32">
          <cell r="C32">
            <v>157</v>
          </cell>
        </row>
      </sheetData>
      <sheetData sheetId="15"/>
      <sheetData sheetId="16"/>
      <sheetData sheetId="17">
        <row r="32">
          <cell r="C32">
            <v>157</v>
          </cell>
        </row>
      </sheetData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Sheet1"/>
      <sheetName val="capilla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M_O_"/>
      <sheetName val="Ana__blocks_y_termin_"/>
      <sheetName val="Costos_Mano_de_Obra"/>
      <sheetName val="Insumos_materiales"/>
      <sheetName val="Ana__Horm_mexc_mort"/>
      <sheetName val="Análisis_de_Precios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>
        <row r="9">
          <cell r="J9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J9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  <sheetName val="Precio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  <sheetName val="analisis"/>
      <sheetName val="Analisis_albañileria"/>
      <sheetName val="Analisis_Electrico"/>
      <sheetName val="qqLosa1_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  <sheetName val="Analisis Unitarios"/>
      <sheetName val="Cargas Sociales"/>
      <sheetName val="Datos a Project"/>
      <sheetName val="Tarifas de Alquiler de Equipo"/>
      <sheetName val="Analisis_Contrato"/>
      <sheetName val="M_O_"/>
      <sheetName val="Ins_2"/>
      <sheetName val="Analisis_Unitarios"/>
      <sheetName val="Cargas_Sociales"/>
      <sheetName val="Datos_a_Project"/>
      <sheetName val="Tarifas_de_Alquiler_de_Equipo"/>
      <sheetName val="Analisis_Contrato1"/>
      <sheetName val="M_O_1"/>
      <sheetName val="Ins_21"/>
      <sheetName val="Analisis_Unitarios1"/>
      <sheetName val="Cargas_Sociales1"/>
      <sheetName val="Datos_a_Project1"/>
      <sheetName val="Tarifas_de_Alquiler_de_Equipo1"/>
      <sheetName val="Analisis_Contrato2"/>
      <sheetName val="M_O_2"/>
      <sheetName val="Ins_22"/>
      <sheetName val="Analisis_Unitarios2"/>
      <sheetName val="Cargas_Sociales2"/>
      <sheetName val="Datos_a_Project2"/>
      <sheetName val="Tarifas_de_Alquiler_de_Equipo2"/>
      <sheetName val="Analisis_Contrato3"/>
      <sheetName val="M_O_3"/>
      <sheetName val="Ins_23"/>
      <sheetName val="Analisis_Unitarios3"/>
      <sheetName val="Cargas_Sociales3"/>
      <sheetName val="Datos_a_Project3"/>
      <sheetName val="Tarifas_de_Alquiler_de_Equipo3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  <sheetName val="Insumos"/>
      <sheetName val="Análisis de Precio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imer_nivel"/>
      <sheetName val="Segundo_nivel"/>
      <sheetName val="Tercer_Nivel"/>
      <sheetName val="Cuarto_Nivel"/>
      <sheetName val="Total_4_Niveles"/>
      <sheetName val="Resumen_para_Microsoft_Project"/>
      <sheetName val="Suposic__Vta_ETAPA_A_con_solar"/>
      <sheetName val="Supc__Vta_ETAPA_A_&amp;_B__c-_solar"/>
      <sheetName val="Supc__Vta_tres_etapas_c-solar"/>
      <sheetName val="Evaluacion_Mat__por_intercambio"/>
      <sheetName val="M_O_"/>
      <sheetName val="PRE_Desvio_Alcant___Potable"/>
      <sheetName val="Análisis_de_Precio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Primer_nivel1"/>
      <sheetName val="Segundo_nivel1"/>
      <sheetName val="Tercer_Nivel1"/>
      <sheetName val="Cuarto_Nivel1"/>
      <sheetName val="Total_4_Niveles1"/>
      <sheetName val="Resumen_para_Microsoft_Project1"/>
      <sheetName val="Suposic__Vta_ETAPA_A_con_solar1"/>
      <sheetName val="Supc__Vta_ETAPA_A_&amp;_B__c-_sola1"/>
      <sheetName val="Supc__Vta_tres_etapas_c-solar1"/>
      <sheetName val="Evaluacion_Mat__por_intercambi1"/>
      <sheetName val="M_O_1"/>
      <sheetName val="PRE_Desvio_Alcant___Potable1"/>
      <sheetName val="Análisis_de_Precios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Primer_nivel2"/>
      <sheetName val="Segundo_nivel2"/>
      <sheetName val="Tercer_Nivel2"/>
      <sheetName val="Cuarto_Nivel2"/>
      <sheetName val="Total_4_Niveles2"/>
      <sheetName val="Resumen_para_Microsoft_Project2"/>
      <sheetName val="Suposic__Vta_ETAPA_A_con_solar2"/>
      <sheetName val="Supc__Vta_ETAPA_A_&amp;_B__c-_sola2"/>
      <sheetName val="Supc__Vta_tres_etapas_c-solar2"/>
      <sheetName val="Evaluacion_Mat__por_intercambi2"/>
      <sheetName val="M_O_2"/>
      <sheetName val="PRE_Desvio_Alcant___Potable2"/>
      <sheetName val="Análisis_de_Precios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Primer_nivel3"/>
      <sheetName val="Segundo_nivel3"/>
      <sheetName val="Tercer_Nivel3"/>
      <sheetName val="Cuarto_Nivel3"/>
      <sheetName val="Total_4_Niveles3"/>
      <sheetName val="Resumen_para_Microsoft_Project3"/>
      <sheetName val="Suposic__Vta_ETAPA_A_con_solar3"/>
      <sheetName val="Supc__Vta_ETAPA_A_&amp;_B__c-_sola3"/>
      <sheetName val="Supc__Vta_tres_etapas_c-solar3"/>
      <sheetName val="Evaluacion_Mat__por_intercambi3"/>
      <sheetName val="M_O_3"/>
      <sheetName val="PRE_Desvio_Alcant___Potable3"/>
      <sheetName val="Análisis_de_Precios3"/>
      <sheetName val="MATERIALES LIS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>
        <row r="20">
          <cell r="J20">
            <v>125</v>
          </cell>
        </row>
      </sheetData>
      <sheetData sheetId="44">
        <row r="38">
          <cell r="O38">
            <v>6.5</v>
          </cell>
        </row>
      </sheetData>
      <sheetData sheetId="45"/>
      <sheetData sheetId="46"/>
      <sheetData sheetId="47"/>
      <sheetData sheetId="48"/>
      <sheetData sheetId="49">
        <row r="53">
          <cell r="D53">
            <v>2640.8667724999996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20">
          <cell r="J20">
            <v>125</v>
          </cell>
        </row>
      </sheetData>
      <sheetData sheetId="74">
        <row r="38">
          <cell r="O38">
            <v>6.5</v>
          </cell>
        </row>
      </sheetData>
      <sheetData sheetId="75"/>
      <sheetData sheetId="76"/>
      <sheetData sheetId="77"/>
      <sheetData sheetId="78"/>
      <sheetData sheetId="79">
        <row r="53">
          <cell r="D53">
            <v>2640.8667724999996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20">
          <cell r="J20">
            <v>125</v>
          </cell>
        </row>
      </sheetData>
      <sheetData sheetId="104">
        <row r="38">
          <cell r="O38">
            <v>6.5</v>
          </cell>
        </row>
      </sheetData>
      <sheetData sheetId="105"/>
      <sheetData sheetId="106"/>
      <sheetData sheetId="107"/>
      <sheetData sheetId="108"/>
      <sheetData sheetId="109">
        <row r="53">
          <cell r="D53">
            <v>2640.8667724999996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20">
          <cell r="J20">
            <v>125</v>
          </cell>
        </row>
      </sheetData>
      <sheetData sheetId="134">
        <row r="38">
          <cell r="O38">
            <v>6.5</v>
          </cell>
        </row>
      </sheetData>
      <sheetData sheetId="135"/>
      <sheetData sheetId="136"/>
      <sheetData sheetId="137"/>
      <sheetData sheetId="138"/>
      <sheetData sheetId="139">
        <row r="53">
          <cell r="D53">
            <v>2640.8667724999996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analisis detallado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 refreshError="1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>
            <v>0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>
            <v>0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>
            <v>0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>
        <row r="7">
          <cell r="C7" t="str">
            <v>Cant.</v>
          </cell>
        </row>
      </sheetData>
      <sheetData sheetId="21"/>
      <sheetData sheetId="22"/>
      <sheetData sheetId="23"/>
      <sheetData sheetId="24"/>
      <sheetData sheetId="25">
        <row r="7">
          <cell r="C7" t="str">
            <v>Cant.</v>
          </cell>
        </row>
      </sheetData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>
        <row r="7">
          <cell r="C7" t="str">
            <v>Cant.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7">
          <cell r="C7" t="str">
            <v>Cant.</v>
          </cell>
        </row>
      </sheetData>
      <sheetData sheetId="42"/>
      <sheetData sheetId="43"/>
      <sheetData sheetId="44"/>
      <sheetData sheetId="4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212">
          <cell r="H212">
            <v>2563.4295469815961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2">
          <cell r="H212">
            <v>2563.4295469815961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  <sheetName val="Materiales"/>
      <sheetName val="Datos"/>
      <sheetName val="CantsPresup_platea"/>
      <sheetName val="Nuevo_Solano"/>
      <sheetName val="Elect_2_fases"/>
      <sheetName val="Los_Ángeles_(Fase_II)"/>
      <sheetName val="Form__de_Certific_"/>
      <sheetName val="Cants_Mats"/>
      <sheetName val="Analisis_Reclamados"/>
      <sheetName val="V_Tierras_A"/>
      <sheetName val="Mat__I"/>
      <sheetName val="M_O_"/>
      <sheetName val="Villa_Hermosa"/>
      <sheetName val="CantsPresup_platea1"/>
      <sheetName val="Nuevo_Solano1"/>
      <sheetName val="Elect_2_fases1"/>
      <sheetName val="Los_Ángeles_(Fase_II)1"/>
      <sheetName val="Form__de_Certific_1"/>
      <sheetName val="Cants_Mats1"/>
      <sheetName val="Analisis_Reclamados1"/>
      <sheetName val="V_Tierras_A1"/>
      <sheetName val="Mat__I1"/>
      <sheetName val="M_O_1"/>
      <sheetName val="Villa_Hermosa1"/>
      <sheetName val="CantsPresup_platea2"/>
      <sheetName val="Nuevo_Solano2"/>
      <sheetName val="Elect_2_fases2"/>
      <sheetName val="Los_Ángeles_(Fase_II)2"/>
      <sheetName val="Form__de_Certific_2"/>
      <sheetName val="Cants_Mats2"/>
      <sheetName val="Analisis_Reclamados2"/>
      <sheetName val="V_Tierras_A2"/>
      <sheetName val="Mat__I2"/>
      <sheetName val="M_O_2"/>
      <sheetName val="Villa_Hermosa2"/>
      <sheetName val="CantsPresup_platea3"/>
      <sheetName val="Nuevo_Solano3"/>
      <sheetName val="Elect_2_fases3"/>
      <sheetName val="Los_Ángeles_(Fase_II)3"/>
      <sheetName val="Form__de_Certific_3"/>
      <sheetName val="Cants_Mats3"/>
      <sheetName val="Analisis_Reclamados3"/>
      <sheetName val="V_Tierras_A3"/>
      <sheetName val="Mat__I3"/>
      <sheetName val="M_O_3"/>
      <sheetName val="Villa_Hermosa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>
        <row r="749">
          <cell r="B749" t="str">
            <v>LISTADO DE MANO DE OBRA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49">
          <cell r="B749" t="str">
            <v>LISTADO DE MANO DE OBRA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m.o."/>
      <sheetName val="ins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_o_"/>
      <sheetName val="m_o_1"/>
      <sheetName val="01_000_002"/>
      <sheetName val="02_000_002"/>
      <sheetName val="03_000_002"/>
      <sheetName val="04_000_002"/>
      <sheetName val="05_000_002"/>
      <sheetName val="007_000_002"/>
      <sheetName val="08_000_002"/>
      <sheetName val="09_000_002"/>
      <sheetName val="13_000_002"/>
      <sheetName val="15_000_002"/>
      <sheetName val="16_000_002"/>
      <sheetName val="V_Tierras_A2"/>
      <sheetName val="ANALISIS_SEÑAL2"/>
      <sheetName val="m_o_2"/>
      <sheetName val="01_000_003"/>
      <sheetName val="02_000_003"/>
      <sheetName val="03_000_003"/>
      <sheetName val="04_000_003"/>
      <sheetName val="05_000_003"/>
      <sheetName val="007_000_003"/>
      <sheetName val="08_000_003"/>
      <sheetName val="09_000_003"/>
      <sheetName val="13_000_003"/>
      <sheetName val="15_000_003"/>
      <sheetName val="16_000_003"/>
      <sheetName val="V_Tierras_A3"/>
      <sheetName val="ANALISIS_SEÑAL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  <sheetName val="Pres. no"/>
    </sheetNames>
    <sheetDataSet>
      <sheetData sheetId="0">
        <row r="2">
          <cell r="J2">
            <v>0.01</v>
          </cell>
        </row>
      </sheetData>
      <sheetData sheetId="1"/>
      <sheetData sheetId="2" refreshError="1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  <sheetName val="Estado_Financiero1"/>
      <sheetName val="LISTADO_MATERIALES"/>
      <sheetName val="Análisis_de_Precios"/>
      <sheetName val="caseta_de_planta"/>
      <sheetName val="Estado_Financiero2"/>
      <sheetName val="LISTADO_MATERIALES1"/>
      <sheetName val="Análisis_de_Precios1"/>
      <sheetName val="caseta_de_planta1"/>
      <sheetName val="Estado_Financiero3"/>
      <sheetName val="LISTADO_MATERIALES2"/>
      <sheetName val="Análisis_de_Precios2"/>
      <sheetName val="caseta_de_planta2"/>
      <sheetName val="Estado_Financiero4"/>
      <sheetName val="LISTADO_MATERIALES3"/>
      <sheetName val="Análisis_de_Precios3"/>
      <sheetName val="caseta_de_planta3"/>
      <sheetName val="Estado_Financiero5"/>
      <sheetName val="LISTADO_MATERIALES4"/>
      <sheetName val="Análisis_de_Precios4"/>
      <sheetName val="caseta_de_planta4"/>
      <sheetName val="Estado_Financiero6"/>
      <sheetName val="LISTADO_MATERIALES5"/>
      <sheetName val="Análisis_de_Precios5"/>
      <sheetName val="caseta_de_plant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_Generales"/>
      <sheetName val="Detalle_Acero"/>
      <sheetName val="COSTO_INDIRECTO"/>
      <sheetName val="OPERADORES_EQUIPOS"/>
      <sheetName val="HORM__Y_MORTEROS_"/>
      <sheetName val="V_Tierras_A"/>
      <sheetName val="materiales_(2)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al term"/>
      <sheetName val="Ana-Sanit."/>
      <sheetName val="UASD"/>
      <sheetName val="Mat"/>
      <sheetName val="Pu-Sanit."/>
      <sheetName val="Los Ángeles (Fase II)"/>
      <sheetName val="ANALISIS STO DG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01">
          <cell r="F201">
            <v>7792.2050656250012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01">
          <cell r="F201">
            <v>7792.2050656250012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01">
          <cell r="F201">
            <v>7792.2050656250012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01">
          <cell r="F201">
            <v>7792.2050656250012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  <sheetName val="REPORTE SAN LUIS"/>
      <sheetName val="ANALISIS PARTIDAS CARRET."/>
      <sheetName val="OFICINA Y LABORATORIO"/>
      <sheetName val="RESUMEN_(2)"/>
      <sheetName val="PASARELA_96_m"/>
      <sheetName val="PASARELA_70_m"/>
      <sheetName val="TUNEL_MARG-NORTE"/>
      <sheetName val="Acarreos_"/>
      <sheetName val="COMPRESOR_"/>
      <sheetName val="MATERIALES_"/>
      <sheetName val="MANO_DE_OBRA"/>
      <sheetName val="MANT_TRANSITO"/>
      <sheetName val="ANALISIS_MUROS_Y_ZAPATAS_"/>
      <sheetName val="PANEL_PAMPP1"/>
      <sheetName val="PANEL_PAMPP2"/>
      <sheetName val="VIGA_POSTENSADA"/>
      <sheetName val="REPORTE_SAN_LUIS"/>
      <sheetName val="ANALISIS_PARTIDAS_CARRET_"/>
      <sheetName val="OFICINA_Y_LABORATORIO"/>
      <sheetName val="RESUMEN_(2)1"/>
      <sheetName val="PASARELA_96_m1"/>
      <sheetName val="PASARELA_70_m1"/>
      <sheetName val="TUNEL_MARG-NORTE1"/>
      <sheetName val="Acarreos_1"/>
      <sheetName val="COMPRESOR_1"/>
      <sheetName val="MATERIALES_1"/>
      <sheetName val="MANO_DE_OBRA1"/>
      <sheetName val="MANT_TRANSITO1"/>
      <sheetName val="ANALISIS_MUROS_Y_ZAPATAS_1"/>
      <sheetName val="PANEL_PAMPP11"/>
      <sheetName val="PANEL_PAMPP21"/>
      <sheetName val="VIGA_POSTENSADA1"/>
      <sheetName val="REPORTE_SAN_LUIS1"/>
      <sheetName val="ANALISIS_PARTIDAS_CARRET_1"/>
      <sheetName val="OFICINA_Y_LABORATORIO1"/>
      <sheetName val="RESUMEN_(2)2"/>
      <sheetName val="PASARELA_96_m2"/>
      <sheetName val="PASARELA_70_m2"/>
      <sheetName val="TUNEL_MARG-NORTE2"/>
      <sheetName val="Acarreos_2"/>
      <sheetName val="COMPRESOR_2"/>
      <sheetName val="MATERIALES_2"/>
      <sheetName val="MANO_DE_OBRA2"/>
      <sheetName val="MANT_TRANSITO2"/>
      <sheetName val="ANALISIS_MUROS_Y_ZAPATAS_2"/>
      <sheetName val="PANEL_PAMPP12"/>
      <sheetName val="PANEL_PAMPP22"/>
      <sheetName val="VIGA_POSTENSADA2"/>
      <sheetName val="REPORTE_SAN_LUIS2"/>
      <sheetName val="ANALISIS_PARTIDAS_CARRET_2"/>
      <sheetName val="OFICINA_Y_LABORATORIO2"/>
      <sheetName val="RESUMEN_(2)3"/>
      <sheetName val="PASARELA_96_m3"/>
      <sheetName val="PASARELA_70_m3"/>
      <sheetName val="TUNEL_MARG-NORTE3"/>
      <sheetName val="Acarreos_3"/>
      <sheetName val="COMPRESOR_3"/>
      <sheetName val="MATERIALES_3"/>
      <sheetName val="MANO_DE_OBRA3"/>
      <sheetName val="MANT_TRANSITO3"/>
      <sheetName val="ANALISIS_MUROS_Y_ZAPATAS_3"/>
      <sheetName val="PANEL_PAMPP13"/>
      <sheetName val="PANEL_PAMPP23"/>
      <sheetName val="VIGA_POSTENSADA3"/>
      <sheetName val="REPORTE_SAN_LUIS3"/>
      <sheetName val="ANALISIS_PARTIDAS_CARRET_3"/>
      <sheetName val="OFICINA_Y_LABORATORI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7">
          <cell r="H27">
            <v>803336.16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7">
          <cell r="H27">
            <v>803336.16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  <sheetName val="Muros_de_Block"/>
      <sheetName val="mov__de_tierra"/>
      <sheetName val="Muros_de_Block1"/>
      <sheetName val="mov__de_tierra1"/>
      <sheetName val="Muros_de_Block2"/>
      <sheetName val="mov__de_tierra2"/>
      <sheetName val="Muros_de_Block3"/>
      <sheetName val="mov__de_tier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  <sheetName val="PRE Desvio Alcant.  Potable"/>
      <sheetName val="Analisis_Contrato"/>
      <sheetName val="Calculo_de_cantidades"/>
      <sheetName val="Analisis_"/>
      <sheetName val="Equipos_"/>
      <sheetName val="Mano_de_obra_"/>
      <sheetName val="m_t_C"/>
      <sheetName val="mov__de_tierra"/>
      <sheetName val="I_HORMIGON"/>
      <sheetName val="PRE_Desvio_Alcant___Potable"/>
      <sheetName val="Analisis_Contrato1"/>
      <sheetName val="Calculo_de_cantidades1"/>
      <sheetName val="Analisis_1"/>
      <sheetName val="Equipos_1"/>
      <sheetName val="Mano_de_obra_1"/>
      <sheetName val="m_t_C1"/>
      <sheetName val="mov__de_tierra1"/>
      <sheetName val="I_HORMIGON1"/>
      <sheetName val="PRE_Desvio_Alcant___Potable1"/>
      <sheetName val="Analisis_Contrato2"/>
      <sheetName val="Calculo_de_cantidades2"/>
      <sheetName val="Analisis_2"/>
      <sheetName val="Equipos_2"/>
      <sheetName val="Mano_de_obra_2"/>
      <sheetName val="m_t_C2"/>
      <sheetName val="mov__de_tierra2"/>
      <sheetName val="I_HORMIGON2"/>
      <sheetName val="PRE_Desvio_Alcant___Potable2"/>
      <sheetName val="Analisis_Contrato3"/>
      <sheetName val="Calculo_de_cantidades3"/>
      <sheetName val="Analisis_3"/>
      <sheetName val="Equipos_3"/>
      <sheetName val="Mano_de_obra_3"/>
      <sheetName val="m_t_C3"/>
      <sheetName val="mov__de_tierra3"/>
      <sheetName val="I_HORMIGON3"/>
      <sheetName val="PRE_Desvio_Alcant___Potable3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V.Tierras A"/>
      <sheetName val="A"/>
      <sheetName val="Prec_"/>
      <sheetName val="Ana_term"/>
      <sheetName val="PRESUP_"/>
      <sheetName val="V_Tierras_A"/>
      <sheetName val="Prec_1"/>
      <sheetName val="Ana_term1"/>
      <sheetName val="PRESUP_1"/>
      <sheetName val="V_Tierras_A1"/>
      <sheetName val="Prec_2"/>
      <sheetName val="Ana_term2"/>
      <sheetName val="PRESUP_2"/>
      <sheetName val="V_Tierras_A2"/>
      <sheetName val="Prec_3"/>
      <sheetName val="Ana_term3"/>
      <sheetName val="PRESUP_3"/>
      <sheetName val="V_Tierras_A3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>
        <row r="32">
          <cell r="C32">
            <v>157</v>
          </cell>
        </row>
      </sheetData>
      <sheetData sheetId="10"/>
      <sheetData sheetId="11"/>
      <sheetData sheetId="12"/>
      <sheetData sheetId="13">
        <row r="32">
          <cell r="C32">
            <v>157</v>
          </cell>
        </row>
      </sheetData>
      <sheetData sheetId="14"/>
      <sheetData sheetId="15"/>
      <sheetData sheetId="16"/>
      <sheetData sheetId="17">
        <row r="32">
          <cell r="C32">
            <v>157</v>
          </cell>
        </row>
      </sheetData>
      <sheetData sheetId="18"/>
      <sheetData sheetId="19"/>
      <sheetData sheetId="20"/>
      <sheetData sheetId="21">
        <row r="32">
          <cell r="C32">
            <v>157</v>
          </cell>
        </row>
      </sheetData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addend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MANO DE OBRA"/>
      <sheetName val="OBS"/>
      <sheetName val="med_mov_de_tierras2"/>
      <sheetName val="med_superestruc_2"/>
      <sheetName val="analisis_unitarios2"/>
      <sheetName val="MOVIMIENTO_DE_TIERRAS2"/>
      <sheetName val="med_terminacion2"/>
      <sheetName val="RESUMEN_2"/>
      <sheetName val="med_mov_de_tierras3"/>
      <sheetName val="med_superestruc_3"/>
      <sheetName val="analisis_unitarios3"/>
      <sheetName val="MOVIMIENTO_DE_TIERRAS3"/>
      <sheetName val="med_terminacion3"/>
      <sheetName val="RESUMEN_3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">
          <cell r="D6">
            <v>0.8</v>
          </cell>
        </row>
      </sheetData>
      <sheetData sheetId="18"/>
      <sheetData sheetId="19"/>
      <sheetData sheetId="20" refreshError="1"/>
      <sheetData sheetId="21"/>
      <sheetData sheetId="22"/>
      <sheetData sheetId="23">
        <row r="6">
          <cell r="D6">
            <v>0.8</v>
          </cell>
        </row>
      </sheetData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>
        <row r="6">
          <cell r="D6">
            <v>0.8</v>
          </cell>
        </row>
      </sheetData>
      <sheetData sheetId="32"/>
      <sheetData sheetId="33"/>
      <sheetData sheetId="34"/>
      <sheetData sheetId="35"/>
      <sheetData sheetId="36"/>
      <sheetData sheetId="37">
        <row r="6">
          <cell r="D6">
            <v>0.8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Materiales y Precios"/>
      <sheetName val="presup.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  <sheetName val="nave fadoc 2"/>
      <sheetName val="ANALISIS_EXPANSIONES_1"/>
      <sheetName val="Costo_Promedio1"/>
      <sheetName val="analisis_pintura1"/>
      <sheetName val="aluzinc+_Varios1"/>
      <sheetName val="ANALISIS_DE_ACERO1"/>
      <sheetName val="med_mov_de_tierras"/>
      <sheetName val="nave_fadoc_2"/>
      <sheetName val="ANALISIS_EXPANSIONES_2"/>
      <sheetName val="Costo_Promedio2"/>
      <sheetName val="analisis_pintura2"/>
      <sheetName val="aluzinc+_Varios2"/>
      <sheetName val="ANALISIS_DE_ACERO2"/>
      <sheetName val="med_mov_de_tierras1"/>
      <sheetName val="nave_fadoc_21"/>
      <sheetName val="ANALISIS_EXPANSIONES_3"/>
      <sheetName val="Costo_Promedio3"/>
      <sheetName val="analisis_pintura3"/>
      <sheetName val="aluzinc+_Varios3"/>
      <sheetName val="ANALISIS_DE_ACERO3"/>
      <sheetName val="med_mov_de_tierras2"/>
      <sheetName val="nave_fadoc_22"/>
      <sheetName val="ANALISIS_EXPANSIONES_4"/>
      <sheetName val="Costo_Promedio4"/>
      <sheetName val="analisis_pintura4"/>
      <sheetName val="aluzinc+_Varios4"/>
      <sheetName val="ANALISIS_DE_ACERO4"/>
      <sheetName val="med_mov_de_tierras3"/>
      <sheetName val="nave_fadoc_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  <sheetName val="COF"/>
      <sheetName val="APROB__SEOPC"/>
      <sheetName val="APROB__SEOPC_(2)"/>
      <sheetName val="PASARELA_OZORIA"/>
      <sheetName val="TUNEL_CHARLES"/>
      <sheetName val="Pasarela_de_L=60_00"/>
      <sheetName val="cotiz_tunel"/>
      <sheetName val="APROB__SEOPC1"/>
      <sheetName val="APROB__SEOPC_(2)1"/>
      <sheetName val="PASARELA_OZORIA1"/>
      <sheetName val="TUNEL_CHARLES1"/>
      <sheetName val="Pasarela_de_L=60_001"/>
      <sheetName val="cotiz_tunel1"/>
      <sheetName val="APROB__SEOPC2"/>
      <sheetName val="APROB__SEOPC_(2)2"/>
      <sheetName val="PASARELA_OZORIA2"/>
      <sheetName val="TUNEL_CHARLES2"/>
      <sheetName val="Pasarela_de_L=60_002"/>
      <sheetName val="cotiz_tunel2"/>
      <sheetName val="APROB__SEOPC3"/>
      <sheetName val="APROB__SEOPC_(2)3"/>
      <sheetName val="PASARELA_OZORIA3"/>
      <sheetName val="TUNEL_CHARLES3"/>
      <sheetName val="Pasarela_de_L=60_003"/>
      <sheetName val="cotiz_tune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  <sheetName val="_pintura"/>
      <sheetName val="M_O_instalacion"/>
      <sheetName val="M_O_Fabricacion"/>
      <sheetName val="Ana_precios_un"/>
      <sheetName val="Analisis_pit_office"/>
      <sheetName val="Ana_esc__emergencia"/>
      <sheetName val="Peso_techo"/>
      <sheetName val="Ana_baranda"/>
      <sheetName val="Peso_Escalera"/>
      <sheetName val="BAR__ESC__EMERG__PIT_OFFICE"/>
      <sheetName val="ESC__EMERG__PIT_OFFICE_(2)"/>
      <sheetName val="TECHO_PIT_OFFICE"/>
      <sheetName val="Analisis_de_precios_PIT_OFFICE"/>
      <sheetName val="Pres_"/>
      <sheetName val="_pintura1"/>
      <sheetName val="M_O_instalacion1"/>
      <sheetName val="M_O_Fabricacion1"/>
      <sheetName val="Ana_precios_un1"/>
      <sheetName val="Analisis_pit_office1"/>
      <sheetName val="Ana_esc__emergencia1"/>
      <sheetName val="Peso_techo1"/>
      <sheetName val="Ana_baranda1"/>
      <sheetName val="Peso_Escalera1"/>
      <sheetName val="BAR__ESC__EMERG__PIT_OFFICE1"/>
      <sheetName val="ESC__EMERG__PIT_OFFICE_(2)1"/>
      <sheetName val="TECHO_PIT_OFFICE1"/>
      <sheetName val="Analisis_de_precios_PIT_OFFICE1"/>
      <sheetName val="Pres_1"/>
      <sheetName val="_pintura2"/>
      <sheetName val="M_O_instalacion2"/>
      <sheetName val="M_O_Fabricacion2"/>
      <sheetName val="Ana_precios_un2"/>
      <sheetName val="Analisis_pit_office2"/>
      <sheetName val="Ana_esc__emergencia2"/>
      <sheetName val="Peso_techo2"/>
      <sheetName val="Ana_baranda2"/>
      <sheetName val="Peso_Escalera2"/>
      <sheetName val="BAR__ESC__EMERG__PIT_OFFICE2"/>
      <sheetName val="ESC__EMERG__PIT_OFFICE_(2)2"/>
      <sheetName val="TECHO_PIT_OFFICE2"/>
      <sheetName val="Analisis_de_precios_PIT_OFFICE2"/>
      <sheetName val="Pres_2"/>
      <sheetName val="_pintura3"/>
      <sheetName val="M_O_instalacion3"/>
      <sheetName val="M_O_Fabricacion3"/>
      <sheetName val="Ana_precios_un3"/>
      <sheetName val="Analisis_pit_office3"/>
      <sheetName val="Ana_esc__emergencia3"/>
      <sheetName val="Peso_techo3"/>
      <sheetName val="Ana_baranda3"/>
      <sheetName val="Peso_Escalera3"/>
      <sheetName val="BAR__ESC__EMERG__PIT_OFFICE3"/>
      <sheetName val="ESC__EMERG__PIT_OFFICE_(2)3"/>
      <sheetName val="TECHO_PIT_OFFICE3"/>
      <sheetName val="Analisis_de_precios_PIT_OFFICE3"/>
      <sheetName val="Pres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7">
          <cell r="C7" t="str">
            <v>Cant.</v>
          </cell>
        </row>
      </sheetData>
      <sheetData sheetId="19"/>
      <sheetData sheetId="20"/>
      <sheetData sheetId="21"/>
      <sheetData sheetId="22"/>
      <sheetData sheetId="23">
        <row r="7">
          <cell r="C7" t="str">
            <v>Cant.</v>
          </cell>
        </row>
      </sheetData>
      <sheetData sheetId="24"/>
      <sheetData sheetId="25"/>
      <sheetData sheetId="2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  <sheetName val="Ana.precios un"/>
      <sheetName val="PRESUPUESTO"/>
      <sheetName val="Insumos"/>
      <sheetName val="MANO DE OBRA"/>
      <sheetName val="Sheet4"/>
      <sheetName val="Sheet5"/>
      <sheetName val="análisis de precios"/>
      <sheetName val="caseta de planta"/>
      <sheetName val="Materiales"/>
      <sheetName val="Los Ángeles (Fase II)"/>
      <sheetName val="Ins_2"/>
      <sheetName val="M_O_"/>
      <sheetName val="Pasarela_de_L=60_00"/>
      <sheetName val="MANO_DE_OBRA"/>
      <sheetName val="Ana_precios_un"/>
      <sheetName val="análisis_de_precios"/>
      <sheetName val="caseta_de_planta"/>
      <sheetName val="PRE_Desvio_Alcant___Potable"/>
      <sheetName val="Los_Ángeles_(Fase_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51">
          <cell r="E51">
            <v>4.5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  <sheetName val="Presupuesto_general_metalico"/>
      <sheetName val="Presupuesto_general"/>
      <sheetName val="propuesta_"/>
      <sheetName val="M_O_instalacion"/>
      <sheetName val="M_O_Fabricacion"/>
      <sheetName val="_pintura"/>
      <sheetName val="peso_"/>
      <sheetName val="Presupuesto_general_metalico1"/>
      <sheetName val="Presupuesto_general1"/>
      <sheetName val="propuesta_1"/>
      <sheetName val="M_O_instalacion1"/>
      <sheetName val="M_O_Fabricacion1"/>
      <sheetName val="_pintura1"/>
      <sheetName val="peso_1"/>
      <sheetName val="Presupuesto_general_metalico2"/>
      <sheetName val="Presupuesto_general2"/>
      <sheetName val="propuesta_2"/>
      <sheetName val="M_O_instalacion2"/>
      <sheetName val="M_O_Fabricacion2"/>
      <sheetName val="_pintura2"/>
      <sheetName val="peso_2"/>
      <sheetName val="Presupuesto_general_metalico3"/>
      <sheetName val="Presupuesto_general3"/>
      <sheetName val="propuesta_3"/>
      <sheetName val="M_O_instalacion3"/>
      <sheetName val="M_O_Fabricacion3"/>
      <sheetName val="_pintura3"/>
      <sheetName val="peso_3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  <sheetName val="Planta_Conjunto"/>
      <sheetName val="Partidas_Electricas"/>
      <sheetName val="Planta_Conjunto1"/>
      <sheetName val="Partidas_Electricas1"/>
      <sheetName val="Planta_Conjunto2"/>
      <sheetName val="Partidas_Electricas2"/>
      <sheetName val="Planta_Conjunto3"/>
      <sheetName val="Partidas_Electrica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C2F3C-6637-4200-A2A1-5C618EB37EF3}">
  <dimension ref="A5:G980"/>
  <sheetViews>
    <sheetView tabSelected="1" view="pageBreakPreview" zoomScale="85" zoomScaleNormal="85" zoomScaleSheetLayoutView="85" workbookViewId="0">
      <pane ySplit="9" topLeftCell="A10" activePane="bottomLeft" state="frozen"/>
      <selection activeCell="B1" sqref="B1"/>
      <selection pane="bottomLeft" activeCell="B955" sqref="B955:F955"/>
    </sheetView>
  </sheetViews>
  <sheetFormatPr baseColWidth="10" defaultColWidth="11.44140625" defaultRowHeight="15.6"/>
  <cols>
    <col min="1" max="1" width="12.77734375" style="7" bestFit="1" customWidth="1"/>
    <col min="2" max="2" width="53.6640625" style="8" customWidth="1"/>
    <col min="3" max="3" width="13.33203125" style="9" bestFit="1" customWidth="1"/>
    <col min="4" max="4" width="15.77734375" style="10" bestFit="1" customWidth="1"/>
    <col min="5" max="5" width="17.44140625" style="11" bestFit="1" customWidth="1"/>
    <col min="6" max="6" width="18.88671875" style="11" bestFit="1" customWidth="1"/>
    <col min="7" max="7" width="27.5546875" style="11" customWidth="1"/>
    <col min="8" max="10" width="19.77734375" customWidth="1"/>
    <col min="11" max="11" width="22.5546875" customWidth="1"/>
    <col min="12" max="12" width="23" bestFit="1" customWidth="1"/>
    <col min="13" max="13" width="15.44140625" bestFit="1" customWidth="1"/>
    <col min="14" max="14" width="14.33203125" bestFit="1" customWidth="1"/>
  </cols>
  <sheetData>
    <row r="5" spans="1:7" ht="18">
      <c r="A5" s="131" t="s">
        <v>250</v>
      </c>
      <c r="B5" s="131"/>
      <c r="C5" s="131"/>
      <c r="D5" s="131"/>
      <c r="E5" s="131"/>
      <c r="F5" s="131"/>
      <c r="G5" s="131"/>
    </row>
    <row r="6" spans="1:7" ht="17.399999999999999">
      <c r="A6" s="1"/>
      <c r="B6" s="2"/>
      <c r="C6" s="5"/>
      <c r="D6" s="3"/>
      <c r="E6" s="4"/>
      <c r="F6" s="4"/>
      <c r="G6" s="4"/>
    </row>
    <row r="7" spans="1:7" ht="18">
      <c r="A7" s="130" t="s">
        <v>288</v>
      </c>
      <c r="B7" s="130"/>
      <c r="C7" s="130"/>
      <c r="D7" s="130"/>
      <c r="E7" s="130"/>
      <c r="F7" s="130"/>
      <c r="G7" s="130"/>
    </row>
    <row r="8" spans="1:7" ht="18" customHeight="1" thickBot="1">
      <c r="A8" s="12"/>
      <c r="B8" s="12"/>
      <c r="C8" s="12"/>
      <c r="D8" s="12"/>
      <c r="E8" s="12"/>
      <c r="F8" s="12"/>
      <c r="G8" s="12"/>
    </row>
    <row r="9" spans="1:7">
      <c r="A9" s="13" t="s">
        <v>289</v>
      </c>
      <c r="B9" s="14" t="s">
        <v>25</v>
      </c>
      <c r="C9" s="15" t="s">
        <v>11</v>
      </c>
      <c r="D9" s="16" t="s">
        <v>27</v>
      </c>
      <c r="E9" s="17" t="s">
        <v>14</v>
      </c>
      <c r="F9" s="17" t="s">
        <v>28</v>
      </c>
      <c r="G9" s="18" t="s">
        <v>290</v>
      </c>
    </row>
    <row r="10" spans="1:7">
      <c r="A10" s="19" t="s">
        <v>224</v>
      </c>
      <c r="B10" s="20" t="s">
        <v>68</v>
      </c>
      <c r="C10" s="21"/>
      <c r="D10" s="22"/>
      <c r="E10" s="23"/>
      <c r="F10" s="23"/>
      <c r="G10" s="24"/>
    </row>
    <row r="11" spans="1:7">
      <c r="A11" s="25">
        <v>1</v>
      </c>
      <c r="B11" s="26" t="s">
        <v>34</v>
      </c>
      <c r="C11" s="27"/>
      <c r="D11" s="28"/>
      <c r="E11" s="29"/>
      <c r="F11" s="29"/>
      <c r="G11" s="30"/>
    </row>
    <row r="12" spans="1:7">
      <c r="A12" s="31">
        <f>A11+0.01</f>
        <v>1.01</v>
      </c>
      <c r="B12" s="32" t="s">
        <v>35</v>
      </c>
      <c r="C12" s="33">
        <v>4.3</v>
      </c>
      <c r="D12" s="31" t="s">
        <v>32</v>
      </c>
      <c r="E12" s="34"/>
      <c r="F12" s="34">
        <f>ROUND(C12*E12,2)</f>
        <v>0</v>
      </c>
      <c r="G12" s="35"/>
    </row>
    <row r="13" spans="1:7">
      <c r="A13" s="31">
        <f>A12+0.01</f>
        <v>1.02</v>
      </c>
      <c r="B13" s="32" t="s">
        <v>36</v>
      </c>
      <c r="C13" s="33">
        <v>1</v>
      </c>
      <c r="D13" s="31" t="s">
        <v>70</v>
      </c>
      <c r="E13" s="34"/>
      <c r="F13" s="34">
        <f>ROUND(C13*E13,2)</f>
        <v>0</v>
      </c>
      <c r="G13" s="35"/>
    </row>
    <row r="14" spans="1:7">
      <c r="A14" s="31">
        <f>A13+0.01</f>
        <v>1.03</v>
      </c>
      <c r="B14" s="32" t="s">
        <v>50</v>
      </c>
      <c r="C14" s="33">
        <v>2</v>
      </c>
      <c r="D14" s="31" t="s">
        <v>5</v>
      </c>
      <c r="E14" s="34"/>
      <c r="F14" s="34">
        <f>ROUND(C14*E14,2)</f>
        <v>0</v>
      </c>
      <c r="G14" s="35"/>
    </row>
    <row r="15" spans="1:7" ht="30">
      <c r="A15" s="31">
        <f t="shared" ref="A15" si="0">A14+0.01</f>
        <v>1.04</v>
      </c>
      <c r="B15" s="32" t="s">
        <v>54</v>
      </c>
      <c r="C15" s="33">
        <v>11</v>
      </c>
      <c r="D15" s="31" t="s">
        <v>5</v>
      </c>
      <c r="E15" s="34"/>
      <c r="F15" s="34">
        <f>ROUND(C15*E15,2)</f>
        <v>0</v>
      </c>
      <c r="G15" s="35"/>
    </row>
    <row r="16" spans="1:7">
      <c r="A16" s="25"/>
      <c r="B16" s="36"/>
      <c r="C16" s="33"/>
      <c r="D16" s="31"/>
      <c r="E16" s="34"/>
      <c r="F16" s="34"/>
      <c r="G16" s="35">
        <f>SUBTOTAL(9,F11:F16)</f>
        <v>0</v>
      </c>
    </row>
    <row r="17" spans="1:7">
      <c r="A17" s="25"/>
      <c r="B17" s="36"/>
      <c r="C17" s="33"/>
      <c r="D17" s="31"/>
      <c r="E17" s="34"/>
      <c r="F17" s="34"/>
      <c r="G17" s="35"/>
    </row>
    <row r="18" spans="1:7">
      <c r="A18" s="19" t="s">
        <v>228</v>
      </c>
      <c r="B18" s="37" t="s">
        <v>186</v>
      </c>
      <c r="C18" s="21"/>
      <c r="D18" s="22"/>
      <c r="E18" s="23"/>
      <c r="F18" s="23"/>
      <c r="G18" s="24"/>
    </row>
    <row r="19" spans="1:7">
      <c r="A19" s="25">
        <v>2</v>
      </c>
      <c r="B19" s="36" t="s">
        <v>34</v>
      </c>
      <c r="C19" s="33"/>
      <c r="D19" s="31"/>
      <c r="E19" s="34"/>
      <c r="F19" s="34"/>
      <c r="G19" s="35"/>
    </row>
    <row r="20" spans="1:7">
      <c r="A20" s="31">
        <f>A19+0.01</f>
        <v>2.0099999999999998</v>
      </c>
      <c r="B20" s="32" t="s">
        <v>51</v>
      </c>
      <c r="C20" s="33">
        <v>4.3</v>
      </c>
      <c r="D20" s="31" t="s">
        <v>32</v>
      </c>
      <c r="E20" s="34"/>
      <c r="F20" s="34">
        <f>ROUND(C20*E20,2)</f>
        <v>0</v>
      </c>
      <c r="G20" s="35"/>
    </row>
    <row r="21" spans="1:7">
      <c r="A21" s="31">
        <f t="shared" ref="A21" si="1">A20+0.01</f>
        <v>2.02</v>
      </c>
      <c r="B21" s="32" t="s">
        <v>45</v>
      </c>
      <c r="C21" s="33">
        <v>4300</v>
      </c>
      <c r="D21" s="31" t="s">
        <v>6</v>
      </c>
      <c r="E21" s="34"/>
      <c r="F21" s="34">
        <f>ROUND(C21*E21,2)</f>
        <v>0</v>
      </c>
      <c r="G21" s="35"/>
    </row>
    <row r="22" spans="1:7">
      <c r="A22" s="25"/>
      <c r="B22" s="36"/>
      <c r="C22" s="33"/>
      <c r="D22" s="31"/>
      <c r="E22" s="34"/>
      <c r="F22" s="34"/>
      <c r="G22" s="35">
        <f>SUBTOTAL(9,F19:F22)</f>
        <v>0</v>
      </c>
    </row>
    <row r="23" spans="1:7">
      <c r="A23" s="25">
        <f>+ROUNDUP(A21,)</f>
        <v>3</v>
      </c>
      <c r="B23" s="36" t="s">
        <v>251</v>
      </c>
      <c r="C23" s="33"/>
      <c r="D23" s="31"/>
      <c r="E23" s="34"/>
      <c r="F23" s="34"/>
      <c r="G23" s="35"/>
    </row>
    <row r="24" spans="1:7">
      <c r="A24" s="31">
        <f t="shared" ref="A24:A29" si="2">A23+0.01</f>
        <v>3.01</v>
      </c>
      <c r="B24" s="32" t="s">
        <v>185</v>
      </c>
      <c r="C24" s="33">
        <v>430</v>
      </c>
      <c r="D24" s="31" t="s">
        <v>6</v>
      </c>
      <c r="E24" s="34"/>
      <c r="F24" s="34">
        <f t="shared" ref="F24:F29" si="3">ROUND(C24*E24,2)</f>
        <v>0</v>
      </c>
      <c r="G24" s="35"/>
    </row>
    <row r="25" spans="1:7">
      <c r="A25" s="31">
        <f t="shared" si="2"/>
        <v>3.02</v>
      </c>
      <c r="B25" s="32" t="s">
        <v>151</v>
      </c>
      <c r="C25" s="33">
        <v>64.5</v>
      </c>
      <c r="D25" s="31" t="s">
        <v>8</v>
      </c>
      <c r="E25" s="34"/>
      <c r="F25" s="34">
        <f t="shared" si="3"/>
        <v>0</v>
      </c>
      <c r="G25" s="35"/>
    </row>
    <row r="26" spans="1:7">
      <c r="A26" s="31">
        <f t="shared" si="2"/>
        <v>3.03</v>
      </c>
      <c r="B26" s="32" t="s">
        <v>38</v>
      </c>
      <c r="C26" s="33">
        <v>43</v>
      </c>
      <c r="D26" s="31" t="s">
        <v>7</v>
      </c>
      <c r="E26" s="34"/>
      <c r="F26" s="34">
        <f t="shared" si="3"/>
        <v>0</v>
      </c>
      <c r="G26" s="35"/>
    </row>
    <row r="27" spans="1:7">
      <c r="A27" s="31">
        <f t="shared" si="2"/>
        <v>3.04</v>
      </c>
      <c r="B27" s="32" t="s">
        <v>98</v>
      </c>
      <c r="C27" s="33">
        <v>43</v>
      </c>
      <c r="D27" s="31" t="s">
        <v>4</v>
      </c>
      <c r="E27" s="34"/>
      <c r="F27" s="34">
        <f t="shared" si="3"/>
        <v>0</v>
      </c>
      <c r="G27" s="35"/>
    </row>
    <row r="28" spans="1:7">
      <c r="A28" s="31">
        <f t="shared" si="2"/>
        <v>3.05</v>
      </c>
      <c r="B28" s="32" t="s">
        <v>253</v>
      </c>
      <c r="C28" s="33">
        <v>430</v>
      </c>
      <c r="D28" s="31" t="s">
        <v>6</v>
      </c>
      <c r="E28" s="34"/>
      <c r="F28" s="34">
        <f t="shared" si="3"/>
        <v>0</v>
      </c>
      <c r="G28" s="35"/>
    </row>
    <row r="29" spans="1:7" ht="30">
      <c r="A29" s="31">
        <f t="shared" si="2"/>
        <v>3.06</v>
      </c>
      <c r="B29" s="32" t="s">
        <v>184</v>
      </c>
      <c r="C29" s="33">
        <v>3870</v>
      </c>
      <c r="D29" s="31" t="s">
        <v>6</v>
      </c>
      <c r="E29" s="34"/>
      <c r="F29" s="34">
        <f t="shared" si="3"/>
        <v>0</v>
      </c>
      <c r="G29" s="35"/>
    </row>
    <row r="30" spans="1:7">
      <c r="A30" s="25"/>
      <c r="B30" s="36"/>
      <c r="C30" s="33"/>
      <c r="D30" s="31"/>
      <c r="E30" s="34"/>
      <c r="F30" s="34"/>
      <c r="G30" s="35">
        <f>SUBTOTAL(9,F23:F30)</f>
        <v>0</v>
      </c>
    </row>
    <row r="31" spans="1:7">
      <c r="A31" s="25">
        <f>+ROUNDUP(A29,)</f>
        <v>4</v>
      </c>
      <c r="B31" s="36" t="s">
        <v>1</v>
      </c>
      <c r="C31" s="33"/>
      <c r="D31" s="31"/>
      <c r="E31" s="34"/>
      <c r="F31" s="34"/>
      <c r="G31" s="35"/>
    </row>
    <row r="32" spans="1:7">
      <c r="A32" s="31">
        <f t="shared" ref="A32:A35" si="4">A31+0.01</f>
        <v>4.01</v>
      </c>
      <c r="B32" s="32" t="s">
        <v>200</v>
      </c>
      <c r="C32" s="33">
        <v>2838</v>
      </c>
      <c r="D32" s="31" t="s">
        <v>7</v>
      </c>
      <c r="E32" s="34"/>
      <c r="F32" s="34">
        <f t="shared" ref="F32:F35" si="5">ROUND(C32*E32,2)</f>
        <v>0</v>
      </c>
      <c r="G32" s="35"/>
    </row>
    <row r="33" spans="1:7">
      <c r="A33" s="31">
        <f t="shared" si="4"/>
        <v>4.0199999999999996</v>
      </c>
      <c r="B33" s="32" t="s">
        <v>76</v>
      </c>
      <c r="C33" s="33">
        <v>13480.5</v>
      </c>
      <c r="D33" s="31" t="s">
        <v>9</v>
      </c>
      <c r="E33" s="34"/>
      <c r="F33" s="34">
        <f t="shared" si="5"/>
        <v>0</v>
      </c>
      <c r="G33" s="35"/>
    </row>
    <row r="34" spans="1:7">
      <c r="A34" s="31">
        <f t="shared" si="4"/>
        <v>4.03</v>
      </c>
      <c r="B34" s="38" t="s">
        <v>37</v>
      </c>
      <c r="C34" s="39">
        <v>14190</v>
      </c>
      <c r="D34" s="40" t="s">
        <v>3</v>
      </c>
      <c r="E34" s="34"/>
      <c r="F34" s="34">
        <f t="shared" si="5"/>
        <v>0</v>
      </c>
      <c r="G34" s="35"/>
    </row>
    <row r="35" spans="1:7">
      <c r="A35" s="31">
        <f t="shared" si="4"/>
        <v>4.04</v>
      </c>
      <c r="B35" s="32" t="s">
        <v>151</v>
      </c>
      <c r="C35" s="33">
        <v>3689.4</v>
      </c>
      <c r="D35" s="31" t="s">
        <v>8</v>
      </c>
      <c r="E35" s="34"/>
      <c r="F35" s="34">
        <f t="shared" si="5"/>
        <v>0</v>
      </c>
      <c r="G35" s="35"/>
    </row>
    <row r="36" spans="1:7">
      <c r="A36" s="25"/>
      <c r="B36" s="36"/>
      <c r="C36" s="33"/>
      <c r="D36" s="31"/>
      <c r="E36" s="34"/>
      <c r="F36" s="34"/>
      <c r="G36" s="35">
        <f>SUBTOTAL(9,F31:F36)</f>
        <v>0</v>
      </c>
    </row>
    <row r="37" spans="1:7">
      <c r="A37" s="25">
        <f>+ROUNDUP(A35,)</f>
        <v>5</v>
      </c>
      <c r="B37" s="36" t="s">
        <v>206</v>
      </c>
      <c r="C37" s="33"/>
      <c r="D37" s="31"/>
      <c r="E37" s="34"/>
      <c r="F37" s="34"/>
      <c r="G37" s="35"/>
    </row>
    <row r="38" spans="1:7" ht="60">
      <c r="A38" s="31">
        <f t="shared" ref="A38:A39" si="6">A37+0.01</f>
        <v>5.01</v>
      </c>
      <c r="B38" s="32" t="s">
        <v>204</v>
      </c>
      <c r="C38" s="33">
        <v>21500</v>
      </c>
      <c r="D38" s="31" t="s">
        <v>3</v>
      </c>
      <c r="E38" s="34"/>
      <c r="F38" s="34">
        <f t="shared" ref="F38:F39" si="7">ROUND(C38*E38,2)</f>
        <v>0</v>
      </c>
      <c r="G38" s="35"/>
    </row>
    <row r="39" spans="1:7" ht="60">
      <c r="A39" s="31">
        <f t="shared" si="6"/>
        <v>5.0199999999999996</v>
      </c>
      <c r="B39" s="32" t="s">
        <v>203</v>
      </c>
      <c r="C39" s="33">
        <v>10750</v>
      </c>
      <c r="D39" s="31" t="s">
        <v>3</v>
      </c>
      <c r="E39" s="34"/>
      <c r="F39" s="34">
        <f t="shared" si="7"/>
        <v>0</v>
      </c>
      <c r="G39" s="35"/>
    </row>
    <row r="40" spans="1:7">
      <c r="A40" s="25"/>
      <c r="B40" s="36"/>
      <c r="C40" s="33"/>
      <c r="D40" s="31"/>
      <c r="E40" s="34"/>
      <c r="F40" s="34"/>
      <c r="G40" s="35">
        <f>SUBTOTAL(9,F37:F40)</f>
        <v>0</v>
      </c>
    </row>
    <row r="41" spans="1:7">
      <c r="A41" s="25">
        <f>+ROUNDUP(A39,)</f>
        <v>6</v>
      </c>
      <c r="B41" s="36" t="s">
        <v>74</v>
      </c>
      <c r="C41" s="33"/>
      <c r="D41" s="31"/>
      <c r="E41" s="34"/>
      <c r="F41" s="34"/>
      <c r="G41" s="35"/>
    </row>
    <row r="42" spans="1:7" ht="36" customHeight="1">
      <c r="A42" s="31">
        <f t="shared" ref="A42:A44" si="8">A41+0.01</f>
        <v>6.01</v>
      </c>
      <c r="B42" s="32" t="s">
        <v>207</v>
      </c>
      <c r="C42" s="33">
        <v>198</v>
      </c>
      <c r="D42" s="31" t="s">
        <v>3</v>
      </c>
      <c r="E42" s="34"/>
      <c r="F42" s="34">
        <f>ROUND(C42*E42,2)</f>
        <v>0</v>
      </c>
      <c r="G42" s="35"/>
    </row>
    <row r="43" spans="1:7" ht="37.200000000000003" customHeight="1">
      <c r="A43" s="31">
        <f t="shared" si="8"/>
        <v>6.02</v>
      </c>
      <c r="B43" s="32" t="s">
        <v>208</v>
      </c>
      <c r="C43" s="33">
        <v>144</v>
      </c>
      <c r="D43" s="31" t="s">
        <v>3</v>
      </c>
      <c r="E43" s="34"/>
      <c r="F43" s="34">
        <f>ROUND(C43*E43,2)</f>
        <v>0</v>
      </c>
      <c r="G43" s="35"/>
    </row>
    <row r="44" spans="1:7" ht="45">
      <c r="A44" s="31">
        <f t="shared" si="8"/>
        <v>6.03</v>
      </c>
      <c r="B44" s="32" t="s">
        <v>162</v>
      </c>
      <c r="C44" s="33">
        <v>30</v>
      </c>
      <c r="D44" s="31" t="s">
        <v>5</v>
      </c>
      <c r="E44" s="34"/>
      <c r="F44" s="34">
        <f>ROUND(C44*E44,2)</f>
        <v>0</v>
      </c>
      <c r="G44" s="35"/>
    </row>
    <row r="45" spans="1:7" ht="45">
      <c r="A45" s="31">
        <f>A44+0.01</f>
        <v>6.04</v>
      </c>
      <c r="B45" s="41" t="s">
        <v>213</v>
      </c>
      <c r="C45" s="33">
        <v>172.87</v>
      </c>
      <c r="D45" s="31" t="s">
        <v>6</v>
      </c>
      <c r="E45" s="34"/>
      <c r="F45" s="34">
        <f>ROUND(C45*E45,2)</f>
        <v>0</v>
      </c>
      <c r="G45" s="35"/>
    </row>
    <row r="46" spans="1:7">
      <c r="A46" s="25"/>
      <c r="B46" s="36"/>
      <c r="C46" s="33"/>
      <c r="D46" s="31"/>
      <c r="E46" s="34"/>
      <c r="F46" s="34"/>
      <c r="G46" s="35">
        <f>SUBTOTAL(9,F41:F46)</f>
        <v>0</v>
      </c>
    </row>
    <row r="47" spans="1:7">
      <c r="A47" s="25">
        <f>+ROUNDUP(A45,)</f>
        <v>7</v>
      </c>
      <c r="B47" s="36" t="s">
        <v>252</v>
      </c>
      <c r="C47" s="33"/>
      <c r="D47" s="31"/>
      <c r="E47" s="34"/>
      <c r="F47" s="34"/>
      <c r="G47" s="35"/>
    </row>
    <row r="48" spans="1:7" ht="30">
      <c r="A48" s="31">
        <f t="shared" ref="A48:A50" si="9">A47+0.01</f>
        <v>7.01</v>
      </c>
      <c r="B48" s="32" t="s">
        <v>210</v>
      </c>
      <c r="C48" s="33">
        <v>304</v>
      </c>
      <c r="D48" s="31" t="s">
        <v>3</v>
      </c>
      <c r="E48" s="34"/>
      <c r="F48" s="34">
        <f>ROUND(C48*E48,2)</f>
        <v>0</v>
      </c>
      <c r="G48" s="35"/>
    </row>
    <row r="49" spans="1:7">
      <c r="A49" s="31">
        <f t="shared" si="9"/>
        <v>7.02</v>
      </c>
      <c r="B49" s="32" t="s">
        <v>254</v>
      </c>
      <c r="C49" s="33">
        <v>182.4</v>
      </c>
      <c r="D49" s="31" t="s">
        <v>3</v>
      </c>
      <c r="E49" s="34"/>
      <c r="F49" s="34">
        <f>ROUND(C49*E49,2)</f>
        <v>0</v>
      </c>
      <c r="G49" s="35"/>
    </row>
    <row r="50" spans="1:7" ht="30">
      <c r="A50" s="31">
        <f t="shared" si="9"/>
        <v>7.03</v>
      </c>
      <c r="B50" s="32" t="s">
        <v>209</v>
      </c>
      <c r="C50" s="33">
        <v>182.4</v>
      </c>
      <c r="D50" s="31" t="s">
        <v>3</v>
      </c>
      <c r="E50" s="34"/>
      <c r="F50" s="34">
        <f>ROUND(C50*E50,2)</f>
        <v>0</v>
      </c>
      <c r="G50" s="35"/>
    </row>
    <row r="51" spans="1:7">
      <c r="A51" s="25"/>
      <c r="B51" s="36"/>
      <c r="C51" s="33"/>
      <c r="D51" s="31"/>
      <c r="E51" s="34"/>
      <c r="F51" s="34"/>
      <c r="G51" s="35">
        <f>SUBTOTAL(9,F48:F51)</f>
        <v>0</v>
      </c>
    </row>
    <row r="52" spans="1:7">
      <c r="A52" s="25">
        <f>+ROUNDUP(A50,)</f>
        <v>8</v>
      </c>
      <c r="B52" s="36" t="s">
        <v>79</v>
      </c>
      <c r="C52" s="33"/>
      <c r="D52" s="31"/>
      <c r="E52" s="34"/>
      <c r="F52" s="34"/>
      <c r="G52" s="35"/>
    </row>
    <row r="53" spans="1:7">
      <c r="A53" s="31">
        <f t="shared" ref="A53:A58" si="10">A52+0.01</f>
        <v>8.01</v>
      </c>
      <c r="B53" s="32" t="s">
        <v>256</v>
      </c>
      <c r="C53" s="33">
        <v>468</v>
      </c>
      <c r="D53" s="31" t="s">
        <v>6</v>
      </c>
      <c r="E53" s="34"/>
      <c r="F53" s="34">
        <f t="shared" ref="F53:F57" si="11">ROUND(C53*E53,2)</f>
        <v>0</v>
      </c>
      <c r="G53" s="35"/>
    </row>
    <row r="54" spans="1:7">
      <c r="A54" s="31">
        <f t="shared" si="10"/>
        <v>8.02</v>
      </c>
      <c r="B54" s="32" t="s">
        <v>200</v>
      </c>
      <c r="C54" s="33">
        <v>190.08</v>
      </c>
      <c r="D54" s="31" t="s">
        <v>7</v>
      </c>
      <c r="E54" s="34"/>
      <c r="F54" s="34">
        <f t="shared" si="11"/>
        <v>0</v>
      </c>
      <c r="G54" s="35"/>
    </row>
    <row r="55" spans="1:7">
      <c r="A55" s="31">
        <f t="shared" si="10"/>
        <v>8.0299999999999994</v>
      </c>
      <c r="B55" s="32" t="s">
        <v>151</v>
      </c>
      <c r="C55" s="33">
        <v>303.26</v>
      </c>
      <c r="D55" s="31" t="s">
        <v>8</v>
      </c>
      <c r="E55" s="34"/>
      <c r="F55" s="34">
        <f t="shared" si="11"/>
        <v>0</v>
      </c>
      <c r="G55" s="35"/>
    </row>
    <row r="56" spans="1:7" ht="30">
      <c r="A56" s="31">
        <f t="shared" si="10"/>
        <v>8.0399999999999991</v>
      </c>
      <c r="B56" s="32" t="s">
        <v>257</v>
      </c>
      <c r="C56" s="33">
        <v>468</v>
      </c>
      <c r="D56" s="31" t="s">
        <v>6</v>
      </c>
      <c r="E56" s="34"/>
      <c r="F56" s="34">
        <f t="shared" si="11"/>
        <v>0</v>
      </c>
      <c r="G56" s="35"/>
    </row>
    <row r="57" spans="1:7" ht="60">
      <c r="A57" s="31">
        <f t="shared" si="10"/>
        <v>8.0500000000000007</v>
      </c>
      <c r="B57" s="32" t="s">
        <v>255</v>
      </c>
      <c r="C57" s="33">
        <v>9200</v>
      </c>
      <c r="D57" s="31" t="s">
        <v>6</v>
      </c>
      <c r="E57" s="34"/>
      <c r="F57" s="34">
        <f t="shared" si="11"/>
        <v>0</v>
      </c>
      <c r="G57" s="35"/>
    </row>
    <row r="58" spans="1:7" ht="45">
      <c r="A58" s="31">
        <f t="shared" si="10"/>
        <v>8.06</v>
      </c>
      <c r="B58" s="32" t="s">
        <v>211</v>
      </c>
      <c r="C58" s="33">
        <v>540</v>
      </c>
      <c r="D58" s="31" t="s">
        <v>3</v>
      </c>
      <c r="E58" s="34"/>
      <c r="F58" s="34">
        <f>ROUND(C58*E58,2)</f>
        <v>0</v>
      </c>
      <c r="G58" s="35"/>
    </row>
    <row r="59" spans="1:7">
      <c r="A59" s="25"/>
      <c r="B59" s="36"/>
      <c r="C59" s="33"/>
      <c r="D59" s="31"/>
      <c r="E59" s="34"/>
      <c r="F59" s="34"/>
      <c r="G59" s="35">
        <f>SUBTOTAL(9,F52:F59)</f>
        <v>0</v>
      </c>
    </row>
    <row r="60" spans="1:7">
      <c r="A60" s="25">
        <f>+ROUNDUP(A58,)</f>
        <v>9</v>
      </c>
      <c r="B60" s="36" t="s">
        <v>71</v>
      </c>
      <c r="C60" s="33"/>
      <c r="D60" s="31"/>
      <c r="E60" s="34"/>
      <c r="F60" s="34"/>
      <c r="G60" s="35"/>
    </row>
    <row r="61" spans="1:7" ht="30">
      <c r="A61" s="31">
        <f t="shared" ref="A61:A66" si="12">A60+0.01</f>
        <v>9.01</v>
      </c>
      <c r="B61" s="32" t="s">
        <v>212</v>
      </c>
      <c r="C61" s="33">
        <v>4300</v>
      </c>
      <c r="D61" s="31" t="s">
        <v>6</v>
      </c>
      <c r="E61" s="34"/>
      <c r="F61" s="34">
        <f t="shared" ref="F61:F66" si="13">ROUND(C61*E61,2)</f>
        <v>0</v>
      </c>
      <c r="G61" s="35"/>
    </row>
    <row r="62" spans="1:7" ht="30">
      <c r="A62" s="31">
        <f t="shared" si="12"/>
        <v>9.02</v>
      </c>
      <c r="B62" s="32" t="s">
        <v>163</v>
      </c>
      <c r="C62" s="33">
        <v>44</v>
      </c>
      <c r="D62" s="31" t="s">
        <v>59</v>
      </c>
      <c r="E62" s="34"/>
      <c r="F62" s="34">
        <f>ROUND(C62*E62,2)</f>
        <v>0</v>
      </c>
      <c r="G62" s="35"/>
    </row>
    <row r="63" spans="1:7" ht="30">
      <c r="A63" s="31">
        <f t="shared" si="12"/>
        <v>9.0299999999999994</v>
      </c>
      <c r="B63" s="32" t="s">
        <v>164</v>
      </c>
      <c r="C63" s="33">
        <v>100</v>
      </c>
      <c r="D63" s="31" t="s">
        <v>59</v>
      </c>
      <c r="E63" s="34"/>
      <c r="F63" s="34">
        <f>ROUND(C63*E63,2)</f>
        <v>0</v>
      </c>
      <c r="G63" s="35"/>
    </row>
    <row r="64" spans="1:7" ht="30">
      <c r="A64" s="31">
        <f t="shared" si="12"/>
        <v>9.0399999999999991</v>
      </c>
      <c r="B64" s="32" t="s">
        <v>165</v>
      </c>
      <c r="C64" s="33">
        <v>64</v>
      </c>
      <c r="D64" s="31" t="s">
        <v>59</v>
      </c>
      <c r="E64" s="34"/>
      <c r="F64" s="34">
        <f t="shared" si="13"/>
        <v>0</v>
      </c>
      <c r="G64" s="35"/>
    </row>
    <row r="65" spans="1:7" ht="45">
      <c r="A65" s="31">
        <f t="shared" si="12"/>
        <v>9.0500000000000007</v>
      </c>
      <c r="B65" s="32" t="s">
        <v>39</v>
      </c>
      <c r="C65" s="33">
        <v>8</v>
      </c>
      <c r="D65" s="31" t="s">
        <v>5</v>
      </c>
      <c r="E65" s="34"/>
      <c r="F65" s="34">
        <f t="shared" si="13"/>
        <v>0</v>
      </c>
      <c r="G65" s="35"/>
    </row>
    <row r="66" spans="1:7" ht="45">
      <c r="A66" s="31">
        <f t="shared" si="12"/>
        <v>9.06</v>
      </c>
      <c r="B66" s="32" t="s">
        <v>75</v>
      </c>
      <c r="C66" s="33">
        <v>8</v>
      </c>
      <c r="D66" s="31" t="s">
        <v>5</v>
      </c>
      <c r="E66" s="34"/>
      <c r="F66" s="34">
        <f t="shared" si="13"/>
        <v>0</v>
      </c>
      <c r="G66" s="35"/>
    </row>
    <row r="67" spans="1:7">
      <c r="A67" s="25"/>
      <c r="B67" s="36"/>
      <c r="C67" s="33"/>
      <c r="D67" s="31"/>
      <c r="E67" s="34"/>
      <c r="F67" s="34"/>
      <c r="G67" s="35">
        <f>SUBTOTAL(9,F61:F67)</f>
        <v>0</v>
      </c>
    </row>
    <row r="68" spans="1:7">
      <c r="A68" s="25">
        <f>+ROUNDUP(A66,)</f>
        <v>10</v>
      </c>
      <c r="B68" s="36" t="s">
        <v>103</v>
      </c>
      <c r="C68" s="33"/>
      <c r="D68" s="31"/>
      <c r="E68" s="34"/>
      <c r="F68" s="34"/>
      <c r="G68" s="35"/>
    </row>
    <row r="69" spans="1:7">
      <c r="A69" s="31">
        <f t="shared" ref="A69:A74" si="14">A68+0.01</f>
        <v>10.01</v>
      </c>
      <c r="B69" s="42" t="s">
        <v>161</v>
      </c>
      <c r="C69" s="33">
        <v>1600</v>
      </c>
      <c r="D69" s="31" t="s">
        <v>5</v>
      </c>
      <c r="E69" s="34"/>
      <c r="F69" s="34">
        <f>ROUND(C69*E69,2)</f>
        <v>0</v>
      </c>
      <c r="G69" s="35"/>
    </row>
    <row r="70" spans="1:7">
      <c r="A70" s="31">
        <f t="shared" si="14"/>
        <v>10.02</v>
      </c>
      <c r="B70" s="32" t="s">
        <v>196</v>
      </c>
      <c r="C70" s="33">
        <v>1500</v>
      </c>
      <c r="D70" s="31" t="s">
        <v>5</v>
      </c>
      <c r="E70" s="34"/>
      <c r="F70" s="34">
        <f>ROUND(C70*E70,2)</f>
        <v>0</v>
      </c>
      <c r="G70" s="35"/>
    </row>
    <row r="71" spans="1:7">
      <c r="A71" s="31">
        <f t="shared" si="14"/>
        <v>10.029999999999999</v>
      </c>
      <c r="B71" s="42" t="s">
        <v>173</v>
      </c>
      <c r="C71" s="33">
        <v>50.4</v>
      </c>
      <c r="D71" s="31" t="s">
        <v>4</v>
      </c>
      <c r="E71" s="34"/>
      <c r="F71" s="34">
        <f t="shared" ref="F71:F74" si="15">ROUND(C71*E71,2)</f>
        <v>0</v>
      </c>
      <c r="G71" s="35"/>
    </row>
    <row r="72" spans="1:7" ht="30">
      <c r="A72" s="31">
        <f t="shared" si="14"/>
        <v>10.039999999999999</v>
      </c>
      <c r="B72" s="32" t="s">
        <v>46</v>
      </c>
      <c r="C72" s="33">
        <v>160</v>
      </c>
      <c r="D72" s="31" t="s">
        <v>5</v>
      </c>
      <c r="E72" s="34"/>
      <c r="F72" s="34">
        <f t="shared" si="15"/>
        <v>0</v>
      </c>
      <c r="G72" s="35"/>
    </row>
    <row r="73" spans="1:7" ht="60">
      <c r="A73" s="31">
        <f t="shared" si="14"/>
        <v>10.050000000000001</v>
      </c>
      <c r="B73" s="43" t="s">
        <v>143</v>
      </c>
      <c r="C73" s="33">
        <v>430</v>
      </c>
      <c r="D73" s="31" t="s">
        <v>5</v>
      </c>
      <c r="E73" s="34"/>
      <c r="F73" s="34">
        <f t="shared" si="15"/>
        <v>0</v>
      </c>
      <c r="G73" s="35"/>
    </row>
    <row r="74" spans="1:7" ht="30">
      <c r="A74" s="31">
        <f t="shared" si="14"/>
        <v>10.06</v>
      </c>
      <c r="B74" s="32" t="s">
        <v>166</v>
      </c>
      <c r="C74" s="33">
        <v>1</v>
      </c>
      <c r="D74" s="31" t="s">
        <v>5</v>
      </c>
      <c r="E74" s="34"/>
      <c r="F74" s="34">
        <f t="shared" si="15"/>
        <v>0</v>
      </c>
      <c r="G74" s="35"/>
    </row>
    <row r="75" spans="1:7">
      <c r="A75" s="25"/>
      <c r="B75" s="36"/>
      <c r="C75" s="33"/>
      <c r="D75" s="31"/>
      <c r="E75" s="34"/>
      <c r="F75" s="34"/>
      <c r="G75" s="35">
        <f>SUBTOTAL(9,F68:F75)</f>
        <v>0</v>
      </c>
    </row>
    <row r="76" spans="1:7">
      <c r="A76" s="25">
        <f>+ROUNDUP(A74,)</f>
        <v>11</v>
      </c>
      <c r="B76" s="44" t="s">
        <v>2</v>
      </c>
      <c r="C76" s="33"/>
      <c r="D76" s="45"/>
      <c r="E76" s="34"/>
      <c r="F76" s="46"/>
      <c r="G76" s="47"/>
    </row>
    <row r="77" spans="1:7">
      <c r="A77" s="31">
        <f t="shared" ref="A77" si="16">A76+0.01</f>
        <v>11.01</v>
      </c>
      <c r="B77" s="43" t="s">
        <v>40</v>
      </c>
      <c r="C77" s="48">
        <v>32250</v>
      </c>
      <c r="D77" s="45" t="s">
        <v>3</v>
      </c>
      <c r="E77" s="34"/>
      <c r="F77" s="49">
        <f t="shared" ref="F77" si="17">ROUND(C77*E77,2)</f>
        <v>0</v>
      </c>
      <c r="G77" s="50"/>
    </row>
    <row r="78" spans="1:7">
      <c r="A78" s="45"/>
      <c r="B78" s="41"/>
      <c r="C78" s="51"/>
      <c r="D78" s="52"/>
      <c r="E78" s="34"/>
      <c r="F78" s="49"/>
      <c r="G78" s="50">
        <f>SUM(F76:F78)</f>
        <v>0</v>
      </c>
    </row>
    <row r="79" spans="1:7">
      <c r="A79" s="25"/>
      <c r="B79" s="36"/>
      <c r="C79" s="33"/>
      <c r="D79" s="31"/>
      <c r="E79" s="34"/>
      <c r="F79" s="34"/>
      <c r="G79" s="35"/>
    </row>
    <row r="80" spans="1:7">
      <c r="A80" s="19" t="s">
        <v>229</v>
      </c>
      <c r="B80" s="20" t="s">
        <v>80</v>
      </c>
      <c r="C80" s="21"/>
      <c r="D80" s="22"/>
      <c r="E80" s="23"/>
      <c r="F80" s="23"/>
      <c r="G80" s="24"/>
    </row>
    <row r="81" spans="1:7">
      <c r="A81" s="25">
        <f>+ROUNDUP(A77,)</f>
        <v>12</v>
      </c>
      <c r="B81" s="36" t="s">
        <v>43</v>
      </c>
      <c r="C81" s="33"/>
      <c r="D81" s="31"/>
      <c r="E81" s="34"/>
      <c r="F81" s="34"/>
      <c r="G81" s="35"/>
    </row>
    <row r="82" spans="1:7">
      <c r="A82" s="31">
        <f t="shared" ref="A82" si="18">A81+0.01</f>
        <v>12.01</v>
      </c>
      <c r="B82" s="38" t="s">
        <v>85</v>
      </c>
      <c r="C82" s="33">
        <v>13736.16</v>
      </c>
      <c r="D82" s="31" t="s">
        <v>3</v>
      </c>
      <c r="E82" s="34"/>
      <c r="F82" s="34">
        <f t="shared" ref="F82:F83" si="19">ROUND(C82*E82,2)</f>
        <v>0</v>
      </c>
      <c r="G82" s="35"/>
    </row>
    <row r="83" spans="1:7">
      <c r="A83" s="31">
        <f>A82+0.01</f>
        <v>12.02</v>
      </c>
      <c r="B83" s="32" t="s">
        <v>151</v>
      </c>
      <c r="C83" s="33">
        <v>2060.42</v>
      </c>
      <c r="D83" s="31" t="s">
        <v>4</v>
      </c>
      <c r="E83" s="34"/>
      <c r="F83" s="34">
        <f t="shared" si="19"/>
        <v>0</v>
      </c>
      <c r="G83" s="35"/>
    </row>
    <row r="84" spans="1:7">
      <c r="A84" s="25"/>
      <c r="B84" s="36"/>
      <c r="C84" s="33"/>
      <c r="D84" s="31"/>
      <c r="E84" s="34"/>
      <c r="F84" s="34"/>
      <c r="G84" s="35">
        <f>SUBTOTAL(9,F81:F84)</f>
        <v>0</v>
      </c>
    </row>
    <row r="85" spans="1:7">
      <c r="A85" s="25">
        <f>+ROUNDUP(A83,)</f>
        <v>13</v>
      </c>
      <c r="B85" s="36" t="s">
        <v>1</v>
      </c>
      <c r="C85" s="33"/>
      <c r="D85" s="31"/>
      <c r="E85" s="34"/>
      <c r="F85" s="34"/>
      <c r="G85" s="35"/>
    </row>
    <row r="86" spans="1:7">
      <c r="A86" s="31">
        <f t="shared" ref="A86:A91" si="20">A85+0.01</f>
        <v>13.01</v>
      </c>
      <c r="B86" s="32" t="s">
        <v>45</v>
      </c>
      <c r="C86" s="33">
        <v>16641.07</v>
      </c>
      <c r="D86" s="31" t="s">
        <v>3</v>
      </c>
      <c r="E86" s="34"/>
      <c r="F86" s="34">
        <f t="shared" ref="F86:F91" si="21">ROUND(C86*E86,2)</f>
        <v>0</v>
      </c>
      <c r="G86" s="35"/>
    </row>
    <row r="87" spans="1:7">
      <c r="A87" s="31">
        <f t="shared" si="20"/>
        <v>13.02</v>
      </c>
      <c r="B87" s="32" t="s">
        <v>81</v>
      </c>
      <c r="C87" s="33">
        <v>2747.23</v>
      </c>
      <c r="D87" s="31" t="s">
        <v>7</v>
      </c>
      <c r="E87" s="34"/>
      <c r="F87" s="34">
        <f t="shared" si="21"/>
        <v>0</v>
      </c>
      <c r="G87" s="35"/>
    </row>
    <row r="88" spans="1:7">
      <c r="A88" s="31">
        <f t="shared" si="20"/>
        <v>13.03</v>
      </c>
      <c r="B88" s="32" t="s">
        <v>200</v>
      </c>
      <c r="C88" s="33">
        <v>3328.21</v>
      </c>
      <c r="D88" s="31" t="s">
        <v>7</v>
      </c>
      <c r="E88" s="34"/>
      <c r="F88" s="34">
        <f t="shared" si="21"/>
        <v>0</v>
      </c>
      <c r="G88" s="35"/>
    </row>
    <row r="89" spans="1:7">
      <c r="A89" s="31">
        <f t="shared" si="20"/>
        <v>13.04</v>
      </c>
      <c r="B89" s="32" t="s">
        <v>151</v>
      </c>
      <c r="C89" s="33">
        <v>7898.07</v>
      </c>
      <c r="D89" s="31" t="s">
        <v>8</v>
      </c>
      <c r="E89" s="34"/>
      <c r="F89" s="34">
        <f t="shared" si="21"/>
        <v>0</v>
      </c>
      <c r="G89" s="35"/>
    </row>
    <row r="90" spans="1:7">
      <c r="A90" s="31">
        <f t="shared" si="20"/>
        <v>13.05</v>
      </c>
      <c r="B90" s="32" t="s">
        <v>52</v>
      </c>
      <c r="C90" s="33">
        <v>6656.43</v>
      </c>
      <c r="D90" s="31" t="s">
        <v>9</v>
      </c>
      <c r="E90" s="34"/>
      <c r="F90" s="34">
        <f t="shared" si="21"/>
        <v>0</v>
      </c>
      <c r="G90" s="35"/>
    </row>
    <row r="91" spans="1:7">
      <c r="A91" s="31">
        <f t="shared" si="20"/>
        <v>13.06</v>
      </c>
      <c r="B91" s="38" t="s">
        <v>37</v>
      </c>
      <c r="C91" s="33">
        <v>16641.07</v>
      </c>
      <c r="D91" s="40" t="s">
        <v>3</v>
      </c>
      <c r="E91" s="34"/>
      <c r="F91" s="34">
        <f t="shared" si="21"/>
        <v>0</v>
      </c>
      <c r="G91" s="35"/>
    </row>
    <row r="92" spans="1:7">
      <c r="A92" s="25"/>
      <c r="B92" s="36"/>
      <c r="C92" s="33"/>
      <c r="D92" s="31"/>
      <c r="E92" s="34"/>
      <c r="F92" s="34"/>
      <c r="G92" s="35">
        <f>SUBTOTAL(9,F85:F92)</f>
        <v>0</v>
      </c>
    </row>
    <row r="93" spans="1:7">
      <c r="A93" s="25">
        <f>+ROUNDUP(A91,)</f>
        <v>14</v>
      </c>
      <c r="B93" s="36" t="s">
        <v>82</v>
      </c>
      <c r="C93" s="33"/>
      <c r="D93" s="31"/>
      <c r="E93" s="34"/>
      <c r="F93" s="34"/>
      <c r="G93" s="35"/>
    </row>
    <row r="94" spans="1:7">
      <c r="A94" s="31">
        <f t="shared" ref="A94:A95" si="22">A93+0.01</f>
        <v>14.01</v>
      </c>
      <c r="B94" s="41" t="s">
        <v>33</v>
      </c>
      <c r="C94" s="33">
        <v>16641.07</v>
      </c>
      <c r="D94" s="52" t="s">
        <v>3</v>
      </c>
      <c r="E94" s="34"/>
      <c r="F94" s="34">
        <f t="shared" ref="F94:F95" si="23">ROUND(C94*E94,2)</f>
        <v>0</v>
      </c>
      <c r="G94" s="35"/>
    </row>
    <row r="95" spans="1:7">
      <c r="A95" s="31">
        <f t="shared" si="22"/>
        <v>14.02</v>
      </c>
      <c r="B95" s="41" t="s">
        <v>187</v>
      </c>
      <c r="C95" s="33">
        <v>634.02</v>
      </c>
      <c r="D95" s="52" t="s">
        <v>9</v>
      </c>
      <c r="E95" s="34"/>
      <c r="F95" s="34">
        <f t="shared" si="23"/>
        <v>0</v>
      </c>
      <c r="G95" s="35"/>
    </row>
    <row r="96" spans="1:7">
      <c r="A96" s="25"/>
      <c r="B96" s="36"/>
      <c r="C96" s="33"/>
      <c r="D96" s="31"/>
      <c r="E96" s="34"/>
      <c r="F96" s="34"/>
      <c r="G96" s="35">
        <f>SUBTOTAL(9,F93:F96)</f>
        <v>0</v>
      </c>
    </row>
    <row r="97" spans="1:7">
      <c r="A97" s="25">
        <f>+ROUNDUP(A95,)</f>
        <v>15</v>
      </c>
      <c r="B97" s="44" t="s">
        <v>2</v>
      </c>
      <c r="C97" s="33"/>
      <c r="D97" s="45"/>
      <c r="E97" s="34"/>
      <c r="F97" s="46"/>
      <c r="G97" s="47"/>
    </row>
    <row r="98" spans="1:7">
      <c r="A98" s="31">
        <f t="shared" ref="A98" si="24">A97+0.01</f>
        <v>15.01</v>
      </c>
      <c r="B98" s="43" t="s">
        <v>40</v>
      </c>
      <c r="C98" s="48">
        <v>16641.07</v>
      </c>
      <c r="D98" s="45" t="s">
        <v>3</v>
      </c>
      <c r="E98" s="34"/>
      <c r="F98" s="49">
        <f t="shared" ref="F98" si="25">ROUND(C98*E98,2)</f>
        <v>0</v>
      </c>
      <c r="G98" s="50"/>
    </row>
    <row r="99" spans="1:7">
      <c r="A99" s="45"/>
      <c r="B99" s="41"/>
      <c r="C99" s="51"/>
      <c r="D99" s="52"/>
      <c r="E99" s="34"/>
      <c r="F99" s="49"/>
      <c r="G99" s="50">
        <f>SUM(F97:F99)</f>
        <v>0</v>
      </c>
    </row>
    <row r="100" spans="1:7">
      <c r="A100" s="25"/>
      <c r="B100" s="36"/>
      <c r="C100" s="33"/>
      <c r="D100" s="31"/>
      <c r="E100" s="34"/>
      <c r="F100" s="34"/>
      <c r="G100" s="35"/>
    </row>
    <row r="101" spans="1:7">
      <c r="A101" s="19" t="s">
        <v>230</v>
      </c>
      <c r="B101" s="20" t="s">
        <v>99</v>
      </c>
      <c r="C101" s="21"/>
      <c r="D101" s="22"/>
      <c r="E101" s="23"/>
      <c r="F101" s="23"/>
      <c r="G101" s="24"/>
    </row>
    <row r="102" spans="1:7">
      <c r="A102" s="25">
        <f>+ROUNDUP(A98,)</f>
        <v>16</v>
      </c>
      <c r="B102" s="44" t="s">
        <v>88</v>
      </c>
      <c r="C102" s="33"/>
      <c r="D102" s="25"/>
      <c r="E102" s="34"/>
      <c r="F102" s="35"/>
      <c r="G102" s="35"/>
    </row>
    <row r="103" spans="1:7">
      <c r="A103" s="31">
        <f t="shared" ref="A103:A110" si="26">A102+0.01</f>
        <v>16.010000000000002</v>
      </c>
      <c r="B103" s="32" t="s">
        <v>155</v>
      </c>
      <c r="C103" s="33">
        <v>645.6</v>
      </c>
      <c r="D103" s="31" t="s">
        <v>7</v>
      </c>
      <c r="E103" s="34"/>
      <c r="F103" s="34">
        <f t="shared" ref="F103:F110" si="27">ROUND(C103*E103,2)</f>
        <v>0</v>
      </c>
      <c r="G103" s="35"/>
    </row>
    <row r="104" spans="1:7" ht="30">
      <c r="A104" s="31">
        <f t="shared" si="26"/>
        <v>16.02</v>
      </c>
      <c r="B104" s="32" t="s">
        <v>93</v>
      </c>
      <c r="C104" s="33">
        <v>387.36</v>
      </c>
      <c r="D104" s="31" t="s">
        <v>4</v>
      </c>
      <c r="E104" s="34"/>
      <c r="F104" s="34">
        <f t="shared" si="27"/>
        <v>0</v>
      </c>
      <c r="G104" s="35"/>
    </row>
    <row r="105" spans="1:7">
      <c r="A105" s="31">
        <f t="shared" si="26"/>
        <v>16.03</v>
      </c>
      <c r="B105" s="32" t="s">
        <v>167</v>
      </c>
      <c r="C105" s="33">
        <v>1032.95</v>
      </c>
      <c r="D105" s="31" t="s">
        <v>3</v>
      </c>
      <c r="E105" s="34"/>
      <c r="F105" s="34">
        <f t="shared" si="27"/>
        <v>0</v>
      </c>
      <c r="G105" s="35"/>
    </row>
    <row r="106" spans="1:7" ht="30">
      <c r="A106" s="31">
        <f t="shared" si="26"/>
        <v>16.04</v>
      </c>
      <c r="B106" s="32" t="s">
        <v>78</v>
      </c>
      <c r="C106" s="33">
        <v>51.65</v>
      </c>
      <c r="D106" s="31" t="s">
        <v>4</v>
      </c>
      <c r="E106" s="34"/>
      <c r="F106" s="34">
        <f t="shared" si="27"/>
        <v>0</v>
      </c>
      <c r="G106" s="35"/>
    </row>
    <row r="107" spans="1:7">
      <c r="A107" s="31">
        <f t="shared" si="26"/>
        <v>16.05</v>
      </c>
      <c r="B107" s="32" t="s">
        <v>168</v>
      </c>
      <c r="C107" s="33">
        <v>258.25</v>
      </c>
      <c r="D107" s="31" t="s">
        <v>3</v>
      </c>
      <c r="E107" s="34"/>
      <c r="F107" s="34">
        <f t="shared" si="27"/>
        <v>0</v>
      </c>
      <c r="G107" s="35"/>
    </row>
    <row r="108" spans="1:7">
      <c r="A108" s="31">
        <f t="shared" si="26"/>
        <v>16.059999999999999</v>
      </c>
      <c r="B108" s="32" t="s">
        <v>97</v>
      </c>
      <c r="C108" s="33">
        <v>1032.95</v>
      </c>
      <c r="D108" s="31" t="s">
        <v>3</v>
      </c>
      <c r="E108" s="34"/>
      <c r="F108" s="34">
        <f t="shared" si="27"/>
        <v>0</v>
      </c>
      <c r="G108" s="35"/>
    </row>
    <row r="109" spans="1:7">
      <c r="A109" s="31">
        <f t="shared" si="26"/>
        <v>16.07</v>
      </c>
      <c r="B109" s="32" t="s">
        <v>77</v>
      </c>
      <c r="C109" s="33">
        <v>258.24</v>
      </c>
      <c r="D109" s="31" t="s">
        <v>8</v>
      </c>
      <c r="E109" s="34"/>
      <c r="F109" s="34">
        <f t="shared" si="27"/>
        <v>0</v>
      </c>
      <c r="G109" s="35"/>
    </row>
    <row r="110" spans="1:7">
      <c r="A110" s="31">
        <f t="shared" si="26"/>
        <v>16.079999999999998</v>
      </c>
      <c r="B110" s="32" t="s">
        <v>151</v>
      </c>
      <c r="C110" s="33">
        <v>503.57</v>
      </c>
      <c r="D110" s="31" t="s">
        <v>8</v>
      </c>
      <c r="E110" s="34"/>
      <c r="F110" s="34">
        <f t="shared" si="27"/>
        <v>0</v>
      </c>
      <c r="G110" s="35"/>
    </row>
    <row r="111" spans="1:7">
      <c r="A111" s="25"/>
      <c r="B111" s="44"/>
      <c r="C111" s="33"/>
      <c r="D111" s="31"/>
      <c r="E111" s="34"/>
      <c r="F111" s="34"/>
      <c r="G111" s="35">
        <f>SUBTOTAL(9,F103:F111)</f>
        <v>0</v>
      </c>
    </row>
    <row r="112" spans="1:7">
      <c r="A112" s="25">
        <f>+ROUNDUP(A110,)</f>
        <v>17</v>
      </c>
      <c r="B112" s="44" t="s">
        <v>90</v>
      </c>
      <c r="C112" s="33"/>
      <c r="D112" s="25"/>
      <c r="E112" s="34"/>
      <c r="F112" s="35"/>
      <c r="G112" s="35"/>
    </row>
    <row r="113" spans="1:7">
      <c r="A113" s="31">
        <f t="shared" ref="A113:A120" si="28">A112+0.01</f>
        <v>17.010000000000002</v>
      </c>
      <c r="B113" s="32" t="s">
        <v>155</v>
      </c>
      <c r="C113" s="33">
        <v>1189.3800000000001</v>
      </c>
      <c r="D113" s="31" t="s">
        <v>7</v>
      </c>
      <c r="E113" s="34"/>
      <c r="F113" s="34">
        <f t="shared" ref="F113:F120" si="29">ROUND(C113*E113,2)</f>
        <v>0</v>
      </c>
      <c r="G113" s="35"/>
    </row>
    <row r="114" spans="1:7" ht="30">
      <c r="A114" s="31">
        <f t="shared" si="28"/>
        <v>17.02</v>
      </c>
      <c r="B114" s="32" t="s">
        <v>92</v>
      </c>
      <c r="C114" s="33">
        <v>713.63</v>
      </c>
      <c r="D114" s="31" t="s">
        <v>4</v>
      </c>
      <c r="E114" s="34"/>
      <c r="F114" s="34">
        <f t="shared" si="29"/>
        <v>0</v>
      </c>
      <c r="G114" s="35"/>
    </row>
    <row r="115" spans="1:7" ht="30">
      <c r="A115" s="31">
        <f t="shared" si="28"/>
        <v>17.03</v>
      </c>
      <c r="B115" s="32" t="s">
        <v>94</v>
      </c>
      <c r="C115" s="33">
        <v>808.78</v>
      </c>
      <c r="D115" s="31" t="s">
        <v>12</v>
      </c>
      <c r="E115" s="34"/>
      <c r="F115" s="34">
        <f t="shared" si="29"/>
        <v>0</v>
      </c>
      <c r="G115" s="35"/>
    </row>
    <row r="116" spans="1:7">
      <c r="A116" s="31">
        <f t="shared" si="28"/>
        <v>17.04</v>
      </c>
      <c r="B116" s="32" t="s">
        <v>168</v>
      </c>
      <c r="C116" s="33">
        <v>2378.7600000000002</v>
      </c>
      <c r="D116" s="31" t="s">
        <v>3</v>
      </c>
      <c r="E116" s="34"/>
      <c r="F116" s="34">
        <f t="shared" si="29"/>
        <v>0</v>
      </c>
      <c r="G116" s="35"/>
    </row>
    <row r="117" spans="1:7">
      <c r="A117" s="31">
        <f t="shared" si="28"/>
        <v>17.05</v>
      </c>
      <c r="B117" s="32" t="s">
        <v>183</v>
      </c>
      <c r="C117" s="33">
        <v>2378.7600000000002</v>
      </c>
      <c r="D117" s="31" t="s">
        <v>3</v>
      </c>
      <c r="E117" s="34"/>
      <c r="F117" s="34">
        <f t="shared" si="29"/>
        <v>0</v>
      </c>
      <c r="G117" s="35"/>
    </row>
    <row r="118" spans="1:7">
      <c r="A118" s="31">
        <f t="shared" si="28"/>
        <v>17.059999999999999</v>
      </c>
      <c r="B118" s="32" t="s">
        <v>77</v>
      </c>
      <c r="C118" s="33">
        <v>475.75</v>
      </c>
      <c r="D118" s="31" t="s">
        <v>8</v>
      </c>
      <c r="E118" s="34"/>
      <c r="F118" s="34">
        <f t="shared" si="29"/>
        <v>0</v>
      </c>
      <c r="G118" s="35"/>
    </row>
    <row r="119" spans="1:7">
      <c r="A119" s="31">
        <f t="shared" si="28"/>
        <v>17.07</v>
      </c>
      <c r="B119" s="32" t="s">
        <v>197</v>
      </c>
      <c r="C119" s="33">
        <v>713.63</v>
      </c>
      <c r="D119" s="31" t="s">
        <v>8</v>
      </c>
      <c r="E119" s="34"/>
      <c r="F119" s="34">
        <f t="shared" si="29"/>
        <v>0</v>
      </c>
      <c r="G119" s="35"/>
    </row>
    <row r="120" spans="1:7">
      <c r="A120" s="31">
        <f t="shared" si="28"/>
        <v>17.079999999999998</v>
      </c>
      <c r="B120" s="32" t="s">
        <v>151</v>
      </c>
      <c r="C120" s="33">
        <v>927.72</v>
      </c>
      <c r="D120" s="31" t="s">
        <v>8</v>
      </c>
      <c r="E120" s="34"/>
      <c r="F120" s="34">
        <f t="shared" si="29"/>
        <v>0</v>
      </c>
      <c r="G120" s="35"/>
    </row>
    <row r="121" spans="1:7">
      <c r="A121" s="25"/>
      <c r="B121" s="44"/>
      <c r="C121" s="33"/>
      <c r="D121" s="31"/>
      <c r="E121" s="34"/>
      <c r="F121" s="34"/>
      <c r="G121" s="35">
        <f>SUBTOTAL(9,F113:F121)</f>
        <v>0</v>
      </c>
    </row>
    <row r="122" spans="1:7">
      <c r="A122" s="25">
        <f>+ROUNDUP(A120,)</f>
        <v>18</v>
      </c>
      <c r="B122" s="44" t="s">
        <v>91</v>
      </c>
      <c r="C122" s="33"/>
      <c r="D122" s="25"/>
      <c r="E122" s="34"/>
      <c r="F122" s="35"/>
      <c r="G122" s="35"/>
    </row>
    <row r="123" spans="1:7">
      <c r="A123" s="31">
        <f t="shared" ref="A123:A130" si="30">A122+0.01</f>
        <v>18.010000000000002</v>
      </c>
      <c r="B123" s="32" t="s">
        <v>155</v>
      </c>
      <c r="C123" s="33">
        <v>81.93</v>
      </c>
      <c r="D123" s="31" t="s">
        <v>7</v>
      </c>
      <c r="E123" s="34"/>
      <c r="F123" s="34">
        <f t="shared" ref="F123:F130" si="31">ROUND(C123*E123,2)</f>
        <v>0</v>
      </c>
      <c r="G123" s="35"/>
    </row>
    <row r="124" spans="1:7" ht="30">
      <c r="A124" s="31">
        <f t="shared" si="30"/>
        <v>18.02</v>
      </c>
      <c r="B124" s="32" t="s">
        <v>96</v>
      </c>
      <c r="C124" s="33">
        <v>62.27</v>
      </c>
      <c r="D124" s="31" t="s">
        <v>4</v>
      </c>
      <c r="E124" s="34"/>
      <c r="F124" s="34">
        <f t="shared" si="31"/>
        <v>0</v>
      </c>
      <c r="G124" s="35"/>
    </row>
    <row r="125" spans="1:7" ht="45">
      <c r="A125" s="31">
        <f t="shared" si="30"/>
        <v>18.03</v>
      </c>
      <c r="B125" s="32" t="s">
        <v>95</v>
      </c>
      <c r="C125" s="33">
        <v>88.48</v>
      </c>
      <c r="D125" s="31" t="s">
        <v>4</v>
      </c>
      <c r="E125" s="34"/>
      <c r="F125" s="34">
        <f t="shared" si="31"/>
        <v>0</v>
      </c>
      <c r="G125" s="35"/>
    </row>
    <row r="126" spans="1:7">
      <c r="A126" s="31">
        <f t="shared" si="30"/>
        <v>18.04</v>
      </c>
      <c r="B126" s="32" t="s">
        <v>168</v>
      </c>
      <c r="C126" s="33">
        <v>273.10000000000002</v>
      </c>
      <c r="D126" s="31" t="s">
        <v>3</v>
      </c>
      <c r="E126" s="34"/>
      <c r="F126" s="34">
        <f t="shared" si="31"/>
        <v>0</v>
      </c>
      <c r="G126" s="35"/>
    </row>
    <row r="127" spans="1:7">
      <c r="A127" s="31">
        <f t="shared" si="30"/>
        <v>18.05</v>
      </c>
      <c r="B127" s="32" t="s">
        <v>183</v>
      </c>
      <c r="C127" s="33">
        <v>273.10000000000002</v>
      </c>
      <c r="D127" s="31" t="s">
        <v>3</v>
      </c>
      <c r="E127" s="34"/>
      <c r="F127" s="34">
        <f t="shared" si="31"/>
        <v>0</v>
      </c>
      <c r="G127" s="35"/>
    </row>
    <row r="128" spans="1:7">
      <c r="A128" s="31">
        <f t="shared" si="30"/>
        <v>18.059999999999999</v>
      </c>
      <c r="B128" s="32" t="s">
        <v>77</v>
      </c>
      <c r="C128" s="33">
        <v>19.66</v>
      </c>
      <c r="D128" s="31" t="s">
        <v>8</v>
      </c>
      <c r="E128" s="34"/>
      <c r="F128" s="34">
        <f t="shared" si="31"/>
        <v>0</v>
      </c>
      <c r="G128" s="35"/>
    </row>
    <row r="129" spans="1:7">
      <c r="A129" s="31">
        <f t="shared" si="30"/>
        <v>18.07</v>
      </c>
      <c r="B129" s="32" t="s">
        <v>197</v>
      </c>
      <c r="C129" s="33">
        <v>81.93</v>
      </c>
      <c r="D129" s="31" t="s">
        <v>8</v>
      </c>
      <c r="E129" s="34"/>
      <c r="F129" s="34">
        <f t="shared" si="31"/>
        <v>0</v>
      </c>
      <c r="G129" s="35"/>
    </row>
    <row r="130" spans="1:7">
      <c r="A130" s="31">
        <f t="shared" si="30"/>
        <v>18.079999999999998</v>
      </c>
      <c r="B130" s="32" t="s">
        <v>151</v>
      </c>
      <c r="C130" s="33">
        <v>80.95</v>
      </c>
      <c r="D130" s="31" t="s">
        <v>8</v>
      </c>
      <c r="E130" s="34"/>
      <c r="F130" s="34">
        <f t="shared" si="31"/>
        <v>0</v>
      </c>
      <c r="G130" s="35"/>
    </row>
    <row r="131" spans="1:7">
      <c r="A131" s="25"/>
      <c r="B131" s="44"/>
      <c r="C131" s="33"/>
      <c r="D131" s="31"/>
      <c r="E131" s="34"/>
      <c r="F131" s="34"/>
      <c r="G131" s="35">
        <f>SUBTOTAL(9,F123:F131)</f>
        <v>0</v>
      </c>
    </row>
    <row r="132" spans="1:7">
      <c r="A132" s="25">
        <f>+ROUNDUP(A130,)</f>
        <v>19</v>
      </c>
      <c r="B132" s="44" t="s">
        <v>100</v>
      </c>
      <c r="C132" s="33"/>
      <c r="D132" s="25"/>
      <c r="E132" s="34"/>
      <c r="F132" s="35"/>
      <c r="G132" s="35"/>
    </row>
    <row r="133" spans="1:7">
      <c r="A133" s="31">
        <f t="shared" ref="A133:A135" si="32">A132+0.01</f>
        <v>19.010000000000002</v>
      </c>
      <c r="B133" s="32" t="s">
        <v>77</v>
      </c>
      <c r="C133" s="33">
        <v>935.79</v>
      </c>
      <c r="D133" s="31" t="s">
        <v>8</v>
      </c>
      <c r="E133" s="34"/>
      <c r="F133" s="34">
        <f t="shared" ref="F133:F135" si="33">ROUND(C133*E133,2)</f>
        <v>0</v>
      </c>
      <c r="G133" s="35"/>
    </row>
    <row r="134" spans="1:7">
      <c r="A134" s="31">
        <f t="shared" si="32"/>
        <v>19.02</v>
      </c>
      <c r="B134" s="38" t="s">
        <v>169</v>
      </c>
      <c r="C134" s="33">
        <v>2249.36</v>
      </c>
      <c r="D134" s="40" t="s">
        <v>3</v>
      </c>
      <c r="E134" s="34"/>
      <c r="F134" s="34">
        <f t="shared" si="33"/>
        <v>0</v>
      </c>
      <c r="G134" s="35"/>
    </row>
    <row r="135" spans="1:7">
      <c r="A135" s="31">
        <f t="shared" si="32"/>
        <v>19.03</v>
      </c>
      <c r="B135" s="32" t="s">
        <v>199</v>
      </c>
      <c r="C135" s="33">
        <v>2249.36</v>
      </c>
      <c r="D135" s="31" t="s">
        <v>3</v>
      </c>
      <c r="E135" s="34"/>
      <c r="F135" s="34">
        <f t="shared" si="33"/>
        <v>0</v>
      </c>
      <c r="G135" s="35"/>
    </row>
    <row r="136" spans="1:7">
      <c r="A136" s="25"/>
      <c r="B136" s="44"/>
      <c r="C136" s="33"/>
      <c r="D136" s="31"/>
      <c r="E136" s="34"/>
      <c r="F136" s="34"/>
      <c r="G136" s="35">
        <f>SUBTOTAL(9,F133:F136)</f>
        <v>0</v>
      </c>
    </row>
    <row r="137" spans="1:7">
      <c r="A137" s="25"/>
      <c r="B137" s="44"/>
      <c r="C137" s="33"/>
      <c r="D137" s="31"/>
      <c r="E137" s="34"/>
      <c r="F137" s="34"/>
      <c r="G137" s="35"/>
    </row>
    <row r="138" spans="1:7">
      <c r="A138" s="19" t="s">
        <v>231</v>
      </c>
      <c r="B138" s="20" t="s">
        <v>145</v>
      </c>
      <c r="C138" s="21"/>
      <c r="D138" s="22"/>
      <c r="E138" s="23"/>
      <c r="F138" s="23"/>
      <c r="G138" s="24"/>
    </row>
    <row r="139" spans="1:7">
      <c r="A139" s="25">
        <f>+ROUNDUP(A135,)</f>
        <v>20</v>
      </c>
      <c r="B139" s="44" t="s">
        <v>56</v>
      </c>
      <c r="C139" s="33"/>
      <c r="D139" s="31"/>
      <c r="E139" s="34"/>
      <c r="F139" s="34"/>
      <c r="G139" s="35"/>
    </row>
    <row r="140" spans="1:7">
      <c r="A140" s="31">
        <f t="shared" ref="A140:A144" si="34">A139+0.01</f>
        <v>20.010000000000002</v>
      </c>
      <c r="B140" s="32" t="s">
        <v>53</v>
      </c>
      <c r="C140" s="33">
        <v>56.56</v>
      </c>
      <c r="D140" s="31" t="s">
        <v>6</v>
      </c>
      <c r="E140" s="34"/>
      <c r="F140" s="34">
        <f t="shared" ref="F140:F144" si="35">ROUND(C140*E140,2)</f>
        <v>0</v>
      </c>
      <c r="G140" s="35"/>
    </row>
    <row r="141" spans="1:7">
      <c r="A141" s="31">
        <f t="shared" si="34"/>
        <v>20.02</v>
      </c>
      <c r="B141" s="38" t="s">
        <v>44</v>
      </c>
      <c r="C141" s="33">
        <v>261.81</v>
      </c>
      <c r="D141" s="31" t="s">
        <v>3</v>
      </c>
      <c r="E141" s="34"/>
      <c r="F141" s="34">
        <f t="shared" si="35"/>
        <v>0</v>
      </c>
      <c r="G141" s="35"/>
    </row>
    <row r="142" spans="1:7">
      <c r="A142" s="31">
        <f t="shared" si="34"/>
        <v>20.03</v>
      </c>
      <c r="B142" s="43" t="s">
        <v>175</v>
      </c>
      <c r="C142" s="33">
        <v>384.33</v>
      </c>
      <c r="D142" s="31" t="s">
        <v>3</v>
      </c>
      <c r="E142" s="34"/>
      <c r="F142" s="34">
        <f t="shared" si="35"/>
        <v>0</v>
      </c>
      <c r="G142" s="35"/>
    </row>
    <row r="143" spans="1:7">
      <c r="A143" s="31">
        <f t="shared" si="34"/>
        <v>20.04</v>
      </c>
      <c r="B143" s="38" t="s">
        <v>72</v>
      </c>
      <c r="C143" s="33">
        <v>15</v>
      </c>
      <c r="D143" s="31" t="s">
        <v>59</v>
      </c>
      <c r="E143" s="34"/>
      <c r="F143" s="34">
        <f t="shared" si="35"/>
        <v>0</v>
      </c>
      <c r="G143" s="35"/>
    </row>
    <row r="144" spans="1:7">
      <c r="A144" s="31">
        <f t="shared" si="34"/>
        <v>20.05</v>
      </c>
      <c r="B144" s="32" t="s">
        <v>151</v>
      </c>
      <c r="C144" s="33">
        <v>167.18</v>
      </c>
      <c r="D144" s="31" t="s">
        <v>8</v>
      </c>
      <c r="E144" s="34"/>
      <c r="F144" s="34">
        <f t="shared" si="35"/>
        <v>0</v>
      </c>
      <c r="G144" s="35"/>
    </row>
    <row r="145" spans="1:7">
      <c r="A145" s="25"/>
      <c r="B145" s="44"/>
      <c r="C145" s="33"/>
      <c r="D145" s="31"/>
      <c r="E145" s="34"/>
      <c r="F145" s="34"/>
      <c r="G145" s="35">
        <f>SUBTOTAL(9,F139:F145)</f>
        <v>0</v>
      </c>
    </row>
    <row r="146" spans="1:7">
      <c r="A146" s="25">
        <f>A144+0.01</f>
        <v>20.059999999999999</v>
      </c>
      <c r="B146" s="36" t="s">
        <v>1</v>
      </c>
      <c r="C146" s="33"/>
      <c r="D146" s="45"/>
      <c r="E146" s="34"/>
      <c r="F146" s="46"/>
      <c r="G146" s="53"/>
    </row>
    <row r="147" spans="1:7">
      <c r="A147" s="31">
        <f t="shared" ref="A147:A151" si="36">A146+0.01</f>
        <v>20.07</v>
      </c>
      <c r="B147" s="32" t="s">
        <v>45</v>
      </c>
      <c r="C147" s="33">
        <v>6962.09</v>
      </c>
      <c r="D147" s="45" t="s">
        <v>3</v>
      </c>
      <c r="E147" s="34"/>
      <c r="F147" s="49">
        <f t="shared" ref="F147:F151" si="37">ROUND(C147*E147,2)</f>
        <v>0</v>
      </c>
      <c r="G147" s="50"/>
    </row>
    <row r="148" spans="1:7">
      <c r="A148" s="31">
        <f t="shared" si="36"/>
        <v>20.079999999999998</v>
      </c>
      <c r="B148" s="54" t="s">
        <v>150</v>
      </c>
      <c r="C148" s="33">
        <v>2370.11</v>
      </c>
      <c r="D148" s="45" t="s">
        <v>7</v>
      </c>
      <c r="E148" s="34"/>
      <c r="F148" s="49">
        <f t="shared" si="37"/>
        <v>0</v>
      </c>
      <c r="G148" s="53"/>
    </row>
    <row r="149" spans="1:7">
      <c r="A149" s="31">
        <f t="shared" si="36"/>
        <v>20.09</v>
      </c>
      <c r="B149" s="32" t="s">
        <v>76</v>
      </c>
      <c r="C149" s="51">
        <v>7028.19</v>
      </c>
      <c r="D149" s="52" t="s">
        <v>9</v>
      </c>
      <c r="E149" s="34"/>
      <c r="F149" s="49">
        <f t="shared" si="37"/>
        <v>0</v>
      </c>
      <c r="G149" s="53"/>
    </row>
    <row r="150" spans="1:7">
      <c r="A150" s="31">
        <f t="shared" si="36"/>
        <v>20.100000000000001</v>
      </c>
      <c r="B150" s="38" t="s">
        <v>37</v>
      </c>
      <c r="C150" s="55">
        <v>6962.09</v>
      </c>
      <c r="D150" s="56" t="s">
        <v>3</v>
      </c>
      <c r="E150" s="34"/>
      <c r="F150" s="49">
        <f t="shared" si="37"/>
        <v>0</v>
      </c>
      <c r="G150" s="53"/>
    </row>
    <row r="151" spans="1:7">
      <c r="A151" s="31">
        <f t="shared" si="36"/>
        <v>20.11</v>
      </c>
      <c r="B151" s="32" t="s">
        <v>151</v>
      </c>
      <c r="C151" s="33">
        <v>3116.5</v>
      </c>
      <c r="D151" s="45" t="s">
        <v>8</v>
      </c>
      <c r="E151" s="34"/>
      <c r="F151" s="49">
        <f t="shared" si="37"/>
        <v>0</v>
      </c>
      <c r="G151" s="53"/>
    </row>
    <row r="152" spans="1:7">
      <c r="A152" s="45"/>
      <c r="B152" s="32"/>
      <c r="C152" s="55"/>
      <c r="D152" s="45"/>
      <c r="E152" s="34"/>
      <c r="F152" s="46"/>
      <c r="G152" s="50">
        <f>SUM(F146:F152)</f>
        <v>0</v>
      </c>
    </row>
    <row r="153" spans="1:7">
      <c r="A153" s="25">
        <f>A151+0.01</f>
        <v>20.12</v>
      </c>
      <c r="B153" s="44" t="s">
        <v>88</v>
      </c>
      <c r="C153" s="57"/>
      <c r="D153" s="58"/>
      <c r="E153" s="34"/>
      <c r="F153" s="35"/>
      <c r="G153" s="35"/>
    </row>
    <row r="154" spans="1:7">
      <c r="A154" s="31">
        <f t="shared" ref="A154:A160" si="38">A153+0.01</f>
        <v>20.13</v>
      </c>
      <c r="B154" s="32" t="s">
        <v>155</v>
      </c>
      <c r="C154" s="33">
        <v>136.62</v>
      </c>
      <c r="D154" s="45" t="s">
        <v>7</v>
      </c>
      <c r="E154" s="34"/>
      <c r="F154" s="34">
        <f t="shared" ref="F154:F161" si="39">ROUND(C154*E154,2)</f>
        <v>0</v>
      </c>
      <c r="G154" s="35"/>
    </row>
    <row r="155" spans="1:7" ht="30">
      <c r="A155" s="45">
        <f t="shared" si="38"/>
        <v>20.14</v>
      </c>
      <c r="B155" s="32" t="s">
        <v>93</v>
      </c>
      <c r="C155" s="33">
        <v>81.97</v>
      </c>
      <c r="D155" s="45" t="s">
        <v>4</v>
      </c>
      <c r="E155" s="34"/>
      <c r="F155" s="34">
        <f t="shared" si="39"/>
        <v>0</v>
      </c>
      <c r="G155" s="35"/>
    </row>
    <row r="156" spans="1:7">
      <c r="A156" s="45">
        <f t="shared" si="38"/>
        <v>20.149999999999999</v>
      </c>
      <c r="B156" s="32" t="s">
        <v>167</v>
      </c>
      <c r="C156" s="33">
        <v>327.88</v>
      </c>
      <c r="D156" s="45" t="s">
        <v>3</v>
      </c>
      <c r="E156" s="34"/>
      <c r="F156" s="34">
        <f t="shared" si="39"/>
        <v>0</v>
      </c>
      <c r="G156" s="35"/>
    </row>
    <row r="157" spans="1:7" ht="30">
      <c r="A157" s="45">
        <f t="shared" si="38"/>
        <v>20.16</v>
      </c>
      <c r="B157" s="32" t="s">
        <v>78</v>
      </c>
      <c r="C157" s="33">
        <v>10.93</v>
      </c>
      <c r="D157" s="45" t="s">
        <v>4</v>
      </c>
      <c r="E157" s="34"/>
      <c r="F157" s="34">
        <f t="shared" si="39"/>
        <v>0</v>
      </c>
      <c r="G157" s="35"/>
    </row>
    <row r="158" spans="1:7">
      <c r="A158" s="45">
        <f t="shared" si="38"/>
        <v>20.170000000000002</v>
      </c>
      <c r="B158" s="32" t="s">
        <v>168</v>
      </c>
      <c r="C158" s="33">
        <v>54.65</v>
      </c>
      <c r="D158" s="45" t="s">
        <v>3</v>
      </c>
      <c r="E158" s="34"/>
      <c r="F158" s="34">
        <f t="shared" si="39"/>
        <v>0</v>
      </c>
      <c r="G158" s="35"/>
    </row>
    <row r="159" spans="1:7">
      <c r="A159" s="45">
        <f t="shared" si="38"/>
        <v>20.18</v>
      </c>
      <c r="B159" s="32" t="s">
        <v>97</v>
      </c>
      <c r="C159" s="33">
        <v>327.88</v>
      </c>
      <c r="D159" s="45" t="s">
        <v>3</v>
      </c>
      <c r="E159" s="34"/>
      <c r="F159" s="34">
        <f t="shared" si="39"/>
        <v>0</v>
      </c>
      <c r="G159" s="35"/>
    </row>
    <row r="160" spans="1:7">
      <c r="A160" s="45">
        <f t="shared" si="38"/>
        <v>20.190000000000001</v>
      </c>
      <c r="B160" s="32" t="s">
        <v>77</v>
      </c>
      <c r="C160" s="33">
        <v>54.65</v>
      </c>
      <c r="D160" s="45" t="s">
        <v>8</v>
      </c>
      <c r="E160" s="34"/>
      <c r="F160" s="34">
        <f t="shared" si="39"/>
        <v>0</v>
      </c>
      <c r="G160" s="35"/>
    </row>
    <row r="161" spans="1:7">
      <c r="A161" s="45">
        <f>A160+0.01</f>
        <v>20.2</v>
      </c>
      <c r="B161" s="32" t="s">
        <v>151</v>
      </c>
      <c r="C161" s="33">
        <v>106.56</v>
      </c>
      <c r="D161" s="45" t="s">
        <v>8</v>
      </c>
      <c r="E161" s="34"/>
      <c r="F161" s="34">
        <f t="shared" si="39"/>
        <v>0</v>
      </c>
      <c r="G161" s="35"/>
    </row>
    <row r="162" spans="1:7">
      <c r="A162" s="58"/>
      <c r="B162" s="44"/>
      <c r="C162" s="33"/>
      <c r="D162" s="45"/>
      <c r="E162" s="34"/>
      <c r="F162" s="34"/>
      <c r="G162" s="50">
        <f>SUBTOTAL(9,F154:F162)</f>
        <v>0</v>
      </c>
    </row>
    <row r="163" spans="1:7">
      <c r="A163" s="25">
        <f>A161+0.01</f>
        <v>20.21</v>
      </c>
      <c r="B163" s="44" t="s">
        <v>90</v>
      </c>
      <c r="C163" s="57"/>
      <c r="D163" s="58"/>
      <c r="E163" s="34"/>
      <c r="F163" s="35"/>
      <c r="G163" s="35"/>
    </row>
    <row r="164" spans="1:7">
      <c r="A164" s="31">
        <f t="shared" ref="A164:A170" si="40">A163+0.01</f>
        <v>20.22</v>
      </c>
      <c r="B164" s="32" t="s">
        <v>155</v>
      </c>
      <c r="C164" s="51">
        <v>357.59</v>
      </c>
      <c r="D164" s="52" t="s">
        <v>7</v>
      </c>
      <c r="E164" s="34"/>
      <c r="F164" s="34">
        <f t="shared" ref="F164:F171" si="41">ROUND(C164*E164,2)</f>
        <v>0</v>
      </c>
      <c r="G164" s="35"/>
    </row>
    <row r="165" spans="1:7" ht="30">
      <c r="A165" s="45">
        <f t="shared" si="40"/>
        <v>20.23</v>
      </c>
      <c r="B165" s="32" t="s">
        <v>92</v>
      </c>
      <c r="C165" s="51">
        <v>214.56</v>
      </c>
      <c r="D165" s="52" t="s">
        <v>4</v>
      </c>
      <c r="E165" s="34"/>
      <c r="F165" s="34">
        <f t="shared" si="41"/>
        <v>0</v>
      </c>
      <c r="G165" s="35"/>
    </row>
    <row r="166" spans="1:7" ht="30">
      <c r="A166" s="45">
        <f t="shared" si="40"/>
        <v>20.239999999999998</v>
      </c>
      <c r="B166" s="32" t="s">
        <v>94</v>
      </c>
      <c r="C166" s="51">
        <v>343.29</v>
      </c>
      <c r="D166" s="52" t="s">
        <v>4</v>
      </c>
      <c r="E166" s="34"/>
      <c r="F166" s="34">
        <f t="shared" si="41"/>
        <v>0</v>
      </c>
      <c r="G166" s="35"/>
    </row>
    <row r="167" spans="1:7">
      <c r="A167" s="45">
        <f t="shared" si="40"/>
        <v>20.25</v>
      </c>
      <c r="B167" s="32" t="s">
        <v>168</v>
      </c>
      <c r="C167" s="51">
        <v>1048.94</v>
      </c>
      <c r="D167" s="52" t="s">
        <v>3</v>
      </c>
      <c r="E167" s="34"/>
      <c r="F167" s="34">
        <f t="shared" si="41"/>
        <v>0</v>
      </c>
      <c r="G167" s="35"/>
    </row>
    <row r="168" spans="1:7">
      <c r="A168" s="45">
        <f t="shared" si="40"/>
        <v>20.260000000000002</v>
      </c>
      <c r="B168" s="32" t="s">
        <v>183</v>
      </c>
      <c r="C168" s="51">
        <v>1048.94</v>
      </c>
      <c r="D168" s="52" t="s">
        <v>3</v>
      </c>
      <c r="E168" s="34"/>
      <c r="F168" s="34">
        <f t="shared" si="41"/>
        <v>0</v>
      </c>
      <c r="G168" s="35"/>
    </row>
    <row r="169" spans="1:7">
      <c r="A169" s="45">
        <f t="shared" si="40"/>
        <v>20.27</v>
      </c>
      <c r="B169" s="32" t="s">
        <v>77</v>
      </c>
      <c r="C169" s="51">
        <v>143.03</v>
      </c>
      <c r="D169" s="52" t="s">
        <v>8</v>
      </c>
      <c r="E169" s="34"/>
      <c r="F169" s="34">
        <f t="shared" si="41"/>
        <v>0</v>
      </c>
      <c r="G169" s="35"/>
    </row>
    <row r="170" spans="1:7">
      <c r="A170" s="31">
        <f t="shared" si="40"/>
        <v>20.28</v>
      </c>
      <c r="B170" s="32" t="s">
        <v>197</v>
      </c>
      <c r="C170" s="33">
        <v>314.68</v>
      </c>
      <c r="D170" s="31" t="s">
        <v>8</v>
      </c>
      <c r="E170" s="34"/>
      <c r="F170" s="34">
        <f t="shared" si="41"/>
        <v>0</v>
      </c>
      <c r="G170" s="35"/>
    </row>
    <row r="171" spans="1:7">
      <c r="A171" s="45">
        <f>A169+0.01</f>
        <v>20.28</v>
      </c>
      <c r="B171" s="32" t="s">
        <v>151</v>
      </c>
      <c r="C171" s="51">
        <v>278.93</v>
      </c>
      <c r="D171" s="52" t="s">
        <v>8</v>
      </c>
      <c r="E171" s="34"/>
      <c r="F171" s="34">
        <f t="shared" si="41"/>
        <v>0</v>
      </c>
      <c r="G171" s="35"/>
    </row>
    <row r="172" spans="1:7">
      <c r="A172" s="33"/>
      <c r="B172" s="33"/>
      <c r="C172" s="33"/>
      <c r="D172" s="45"/>
      <c r="E172" s="34"/>
      <c r="F172" s="34"/>
      <c r="G172" s="35">
        <f>SUBTOTAL(9,F164:F172)</f>
        <v>0</v>
      </c>
    </row>
    <row r="173" spans="1:7">
      <c r="A173" s="25">
        <f>A171+0.01</f>
        <v>20.29</v>
      </c>
      <c r="B173" s="44" t="s">
        <v>193</v>
      </c>
      <c r="C173" s="33"/>
      <c r="D173" s="58"/>
      <c r="E173" s="34"/>
      <c r="F173" s="35"/>
      <c r="G173" s="35"/>
    </row>
    <row r="174" spans="1:7" ht="30">
      <c r="A174" s="31">
        <f t="shared" ref="A174:A198" si="42">A173+0.01</f>
        <v>20.3</v>
      </c>
      <c r="B174" s="32" t="s">
        <v>124</v>
      </c>
      <c r="C174" s="51">
        <v>5.6</v>
      </c>
      <c r="D174" s="52" t="s">
        <v>7</v>
      </c>
      <c r="E174" s="34"/>
      <c r="F174" s="34">
        <f t="shared" ref="F174:F198" si="43">ROUND(C174*E174,2)</f>
        <v>0</v>
      </c>
      <c r="G174" s="35"/>
    </row>
    <row r="175" spans="1:7" ht="30">
      <c r="A175" s="31">
        <f t="shared" si="42"/>
        <v>20.309999999999999</v>
      </c>
      <c r="B175" s="32" t="s">
        <v>154</v>
      </c>
      <c r="C175" s="51">
        <v>45.06</v>
      </c>
      <c r="D175" s="52" t="s">
        <v>7</v>
      </c>
      <c r="E175" s="34"/>
      <c r="F175" s="34">
        <f t="shared" si="43"/>
        <v>0</v>
      </c>
      <c r="G175" s="35"/>
    </row>
    <row r="176" spans="1:7" ht="30">
      <c r="A176" s="31">
        <f t="shared" si="42"/>
        <v>20.32</v>
      </c>
      <c r="B176" s="32" t="s">
        <v>156</v>
      </c>
      <c r="C176" s="51">
        <v>2.52</v>
      </c>
      <c r="D176" s="52" t="s">
        <v>9</v>
      </c>
      <c r="E176" s="34"/>
      <c r="F176" s="34">
        <f t="shared" si="43"/>
        <v>0</v>
      </c>
      <c r="G176" s="35"/>
    </row>
    <row r="177" spans="1:7" ht="30">
      <c r="A177" s="31">
        <f t="shared" si="42"/>
        <v>20.329999999999998</v>
      </c>
      <c r="B177" s="32" t="s">
        <v>157</v>
      </c>
      <c r="C177" s="51">
        <v>15.25</v>
      </c>
      <c r="D177" s="52" t="s">
        <v>9</v>
      </c>
      <c r="E177" s="34"/>
      <c r="F177" s="34">
        <f t="shared" si="43"/>
        <v>0</v>
      </c>
      <c r="G177" s="35"/>
    </row>
    <row r="178" spans="1:7">
      <c r="A178" s="31">
        <f t="shared" si="42"/>
        <v>20.34</v>
      </c>
      <c r="B178" s="32" t="s">
        <v>151</v>
      </c>
      <c r="C178" s="51">
        <v>42.76</v>
      </c>
      <c r="D178" s="52" t="s">
        <v>8</v>
      </c>
      <c r="E178" s="34"/>
      <c r="F178" s="34">
        <f t="shared" si="43"/>
        <v>0</v>
      </c>
      <c r="G178" s="35"/>
    </row>
    <row r="179" spans="1:7" ht="30">
      <c r="A179" s="31">
        <f t="shared" si="42"/>
        <v>20.350000000000001</v>
      </c>
      <c r="B179" s="41" t="s">
        <v>125</v>
      </c>
      <c r="C179" s="51">
        <v>3.36</v>
      </c>
      <c r="D179" s="52" t="s">
        <v>4</v>
      </c>
      <c r="E179" s="34"/>
      <c r="F179" s="34">
        <f t="shared" si="43"/>
        <v>0</v>
      </c>
      <c r="G179" s="35"/>
    </row>
    <row r="180" spans="1:7" ht="30">
      <c r="A180" s="31">
        <f t="shared" si="42"/>
        <v>20.36</v>
      </c>
      <c r="B180" s="41" t="s">
        <v>126</v>
      </c>
      <c r="C180" s="51">
        <v>28.16</v>
      </c>
      <c r="D180" s="52" t="s">
        <v>4</v>
      </c>
      <c r="E180" s="34"/>
      <c r="F180" s="34">
        <f t="shared" si="43"/>
        <v>0</v>
      </c>
      <c r="G180" s="35"/>
    </row>
    <row r="181" spans="1:7" ht="30">
      <c r="A181" s="31">
        <f t="shared" si="42"/>
        <v>20.37</v>
      </c>
      <c r="B181" s="41" t="s">
        <v>127</v>
      </c>
      <c r="C181" s="51">
        <v>9.6</v>
      </c>
      <c r="D181" s="52" t="s">
        <v>4</v>
      </c>
      <c r="E181" s="34"/>
      <c r="F181" s="34">
        <f t="shared" si="43"/>
        <v>0</v>
      </c>
      <c r="G181" s="35"/>
    </row>
    <row r="182" spans="1:7" ht="30">
      <c r="A182" s="31">
        <f t="shared" si="42"/>
        <v>20.38</v>
      </c>
      <c r="B182" s="41" t="s">
        <v>128</v>
      </c>
      <c r="C182" s="51">
        <v>1.72</v>
      </c>
      <c r="D182" s="52" t="s">
        <v>4</v>
      </c>
      <c r="E182" s="34"/>
      <c r="F182" s="34">
        <f t="shared" si="43"/>
        <v>0</v>
      </c>
      <c r="G182" s="35"/>
    </row>
    <row r="183" spans="1:7" ht="30">
      <c r="A183" s="31">
        <f t="shared" si="42"/>
        <v>20.39</v>
      </c>
      <c r="B183" s="41" t="s">
        <v>129</v>
      </c>
      <c r="C183" s="51">
        <v>2.8</v>
      </c>
      <c r="D183" s="52" t="s">
        <v>4</v>
      </c>
      <c r="E183" s="34"/>
      <c r="F183" s="34">
        <f t="shared" si="43"/>
        <v>0</v>
      </c>
      <c r="G183" s="35"/>
    </row>
    <row r="184" spans="1:7" ht="30">
      <c r="A184" s="31">
        <f t="shared" si="42"/>
        <v>20.399999999999999</v>
      </c>
      <c r="B184" s="41" t="s">
        <v>130</v>
      </c>
      <c r="C184" s="51">
        <v>2.99</v>
      </c>
      <c r="D184" s="52" t="s">
        <v>4</v>
      </c>
      <c r="E184" s="34"/>
      <c r="F184" s="34">
        <f t="shared" si="43"/>
        <v>0</v>
      </c>
      <c r="G184" s="35"/>
    </row>
    <row r="185" spans="1:7" ht="30">
      <c r="A185" s="31">
        <f t="shared" si="42"/>
        <v>20.41</v>
      </c>
      <c r="B185" s="41" t="s">
        <v>131</v>
      </c>
      <c r="C185" s="51">
        <v>1.48</v>
      </c>
      <c r="D185" s="52" t="s">
        <v>4</v>
      </c>
      <c r="E185" s="34"/>
      <c r="F185" s="34">
        <f t="shared" si="43"/>
        <v>0</v>
      </c>
      <c r="G185" s="35"/>
    </row>
    <row r="186" spans="1:7" ht="30">
      <c r="A186" s="31">
        <f t="shared" si="42"/>
        <v>20.420000000000002</v>
      </c>
      <c r="B186" s="41" t="s">
        <v>132</v>
      </c>
      <c r="C186" s="51">
        <v>3.45</v>
      </c>
      <c r="D186" s="52" t="s">
        <v>4</v>
      </c>
      <c r="E186" s="34"/>
      <c r="F186" s="34">
        <f t="shared" si="43"/>
        <v>0</v>
      </c>
      <c r="G186" s="35"/>
    </row>
    <row r="187" spans="1:7" ht="30">
      <c r="A187" s="31">
        <f t="shared" si="42"/>
        <v>20.43</v>
      </c>
      <c r="B187" s="41" t="s">
        <v>133</v>
      </c>
      <c r="C187" s="51">
        <v>2.2999999999999998</v>
      </c>
      <c r="D187" s="52" t="s">
        <v>4</v>
      </c>
      <c r="E187" s="34"/>
      <c r="F187" s="34">
        <f t="shared" si="43"/>
        <v>0</v>
      </c>
      <c r="G187" s="35"/>
    </row>
    <row r="188" spans="1:7" ht="30">
      <c r="A188" s="31">
        <f t="shared" si="42"/>
        <v>20.440000000000001</v>
      </c>
      <c r="B188" s="41" t="s">
        <v>134</v>
      </c>
      <c r="C188" s="51">
        <v>1.31</v>
      </c>
      <c r="D188" s="52" t="s">
        <v>4</v>
      </c>
      <c r="E188" s="34"/>
      <c r="F188" s="34">
        <f t="shared" si="43"/>
        <v>0</v>
      </c>
      <c r="G188" s="35"/>
    </row>
    <row r="189" spans="1:7" ht="30">
      <c r="A189" s="31">
        <f t="shared" si="42"/>
        <v>20.45</v>
      </c>
      <c r="B189" s="41" t="s">
        <v>135</v>
      </c>
      <c r="C189" s="51">
        <v>1.76</v>
      </c>
      <c r="D189" s="52" t="s">
        <v>4</v>
      </c>
      <c r="E189" s="34"/>
      <c r="F189" s="34">
        <f t="shared" si="43"/>
        <v>0</v>
      </c>
      <c r="G189" s="35"/>
    </row>
    <row r="190" spans="1:7" ht="45">
      <c r="A190" s="31">
        <f t="shared" si="42"/>
        <v>20.46</v>
      </c>
      <c r="B190" s="41" t="s">
        <v>136</v>
      </c>
      <c r="C190" s="51">
        <v>1.04</v>
      </c>
      <c r="D190" s="52" t="s">
        <v>4</v>
      </c>
      <c r="E190" s="34"/>
      <c r="F190" s="34">
        <f t="shared" si="43"/>
        <v>0</v>
      </c>
      <c r="G190" s="35"/>
    </row>
    <row r="191" spans="1:7" ht="45">
      <c r="A191" s="31">
        <f t="shared" si="42"/>
        <v>20.47</v>
      </c>
      <c r="B191" s="41" t="s">
        <v>137</v>
      </c>
      <c r="C191" s="51">
        <v>14.81</v>
      </c>
      <c r="D191" s="52" t="s">
        <v>4</v>
      </c>
      <c r="E191" s="34"/>
      <c r="F191" s="34">
        <f t="shared" si="43"/>
        <v>0</v>
      </c>
      <c r="G191" s="35"/>
    </row>
    <row r="192" spans="1:7" ht="45">
      <c r="A192" s="31">
        <f t="shared" si="42"/>
        <v>20.48</v>
      </c>
      <c r="B192" s="41" t="s">
        <v>138</v>
      </c>
      <c r="C192" s="51">
        <v>11.48</v>
      </c>
      <c r="D192" s="52" t="s">
        <v>4</v>
      </c>
      <c r="E192" s="34"/>
      <c r="F192" s="34">
        <f t="shared" si="43"/>
        <v>0</v>
      </c>
      <c r="G192" s="35"/>
    </row>
    <row r="193" spans="1:7" ht="30">
      <c r="A193" s="31">
        <f t="shared" si="42"/>
        <v>20.49</v>
      </c>
      <c r="B193" s="41" t="s">
        <v>139</v>
      </c>
      <c r="C193" s="51">
        <v>2.2999999999999998</v>
      </c>
      <c r="D193" s="52" t="s">
        <v>4</v>
      </c>
      <c r="E193" s="34"/>
      <c r="F193" s="34">
        <f t="shared" si="43"/>
        <v>0</v>
      </c>
      <c r="G193" s="35"/>
    </row>
    <row r="194" spans="1:7" ht="30">
      <c r="A194" s="31">
        <f t="shared" si="42"/>
        <v>20.5</v>
      </c>
      <c r="B194" s="41" t="s">
        <v>140</v>
      </c>
      <c r="C194" s="51">
        <v>54.79</v>
      </c>
      <c r="D194" s="52" t="s">
        <v>4</v>
      </c>
      <c r="E194" s="34"/>
      <c r="F194" s="34">
        <f t="shared" si="43"/>
        <v>0</v>
      </c>
      <c r="G194" s="35"/>
    </row>
    <row r="195" spans="1:7">
      <c r="A195" s="31">
        <f t="shared" si="42"/>
        <v>20.51</v>
      </c>
      <c r="B195" s="32" t="s">
        <v>170</v>
      </c>
      <c r="C195" s="51">
        <v>26.04</v>
      </c>
      <c r="D195" s="52" t="s">
        <v>3</v>
      </c>
      <c r="E195" s="34"/>
      <c r="F195" s="34">
        <f t="shared" si="43"/>
        <v>0</v>
      </c>
      <c r="G195" s="35"/>
    </row>
    <row r="196" spans="1:7">
      <c r="A196" s="31">
        <f t="shared" si="42"/>
        <v>20.52</v>
      </c>
      <c r="B196" s="41" t="s">
        <v>171</v>
      </c>
      <c r="C196" s="51">
        <v>14</v>
      </c>
      <c r="D196" s="52" t="s">
        <v>6</v>
      </c>
      <c r="E196" s="34"/>
      <c r="F196" s="34">
        <f t="shared" si="43"/>
        <v>0</v>
      </c>
      <c r="G196" s="35"/>
    </row>
    <row r="197" spans="1:7">
      <c r="A197" s="31">
        <f t="shared" si="42"/>
        <v>20.53</v>
      </c>
      <c r="B197" s="32" t="s">
        <v>168</v>
      </c>
      <c r="C197" s="51">
        <v>861.25</v>
      </c>
      <c r="D197" s="52" t="s">
        <v>3</v>
      </c>
      <c r="E197" s="34"/>
      <c r="F197" s="34">
        <f t="shared" si="43"/>
        <v>0</v>
      </c>
      <c r="G197" s="35"/>
    </row>
    <row r="198" spans="1:7">
      <c r="A198" s="31">
        <f t="shared" si="42"/>
        <v>20.54</v>
      </c>
      <c r="B198" s="32" t="s">
        <v>97</v>
      </c>
      <c r="C198" s="51">
        <v>861.25</v>
      </c>
      <c r="D198" s="52" t="s">
        <v>3</v>
      </c>
      <c r="E198" s="34"/>
      <c r="F198" s="34">
        <f t="shared" si="43"/>
        <v>0</v>
      </c>
      <c r="G198" s="35"/>
    </row>
    <row r="199" spans="1:7">
      <c r="A199" s="58"/>
      <c r="B199" s="36"/>
      <c r="C199" s="33"/>
      <c r="D199" s="45"/>
      <c r="E199" s="34"/>
      <c r="F199" s="34"/>
      <c r="G199" s="50">
        <f>SUBTOTAL(9,F173:F199)</f>
        <v>0</v>
      </c>
    </row>
    <row r="200" spans="1:7">
      <c r="A200" s="25">
        <f>A198+0.01</f>
        <v>20.55</v>
      </c>
      <c r="B200" s="36" t="s">
        <v>141</v>
      </c>
      <c r="C200" s="33"/>
      <c r="D200" s="45"/>
      <c r="E200" s="34"/>
      <c r="F200" s="46"/>
      <c r="G200" s="53"/>
    </row>
    <row r="201" spans="1:7" ht="60">
      <c r="A201" s="31">
        <f t="shared" ref="A201:A203" si="44">A200+0.01</f>
        <v>20.56</v>
      </c>
      <c r="B201" s="32" t="s">
        <v>205</v>
      </c>
      <c r="C201" s="51">
        <v>6962.09</v>
      </c>
      <c r="D201" s="52" t="s">
        <v>3</v>
      </c>
      <c r="E201" s="34"/>
      <c r="F201" s="49">
        <f t="shared" ref="F201:F203" si="45">ROUND(C201*E201,2)</f>
        <v>0</v>
      </c>
      <c r="G201" s="53"/>
    </row>
    <row r="202" spans="1:7" ht="30">
      <c r="A202" s="45">
        <f t="shared" si="44"/>
        <v>20.57</v>
      </c>
      <c r="B202" s="32" t="s">
        <v>172</v>
      </c>
      <c r="C202" s="51">
        <v>683</v>
      </c>
      <c r="D202" s="52" t="s">
        <v>3</v>
      </c>
      <c r="E202" s="34"/>
      <c r="F202" s="49">
        <f t="shared" si="45"/>
        <v>0</v>
      </c>
      <c r="G202" s="53"/>
    </row>
    <row r="203" spans="1:7" ht="45">
      <c r="A203" s="45">
        <f t="shared" si="44"/>
        <v>20.58</v>
      </c>
      <c r="B203" s="41" t="s">
        <v>213</v>
      </c>
      <c r="C203" s="51">
        <v>391.01</v>
      </c>
      <c r="D203" s="52" t="s">
        <v>6</v>
      </c>
      <c r="E203" s="34"/>
      <c r="F203" s="49">
        <f t="shared" si="45"/>
        <v>0</v>
      </c>
      <c r="G203" s="53"/>
    </row>
    <row r="204" spans="1:7">
      <c r="A204" s="45"/>
      <c r="B204" s="41"/>
      <c r="C204" s="51"/>
      <c r="D204" s="52"/>
      <c r="E204" s="34"/>
      <c r="F204" s="46"/>
      <c r="G204" s="50">
        <f>SUM(F200:F204)</f>
        <v>0</v>
      </c>
    </row>
    <row r="205" spans="1:7">
      <c r="A205" s="25">
        <f>A203+0.01</f>
        <v>20.59</v>
      </c>
      <c r="B205" s="36" t="s">
        <v>103</v>
      </c>
      <c r="C205" s="51"/>
      <c r="D205" s="52"/>
      <c r="E205" s="34"/>
      <c r="F205" s="49"/>
      <c r="G205" s="50"/>
    </row>
    <row r="206" spans="1:7" ht="30">
      <c r="A206" s="31">
        <f t="shared" ref="A206:A214" si="46">A205+0.01</f>
        <v>20.6</v>
      </c>
      <c r="B206" s="43" t="s">
        <v>259</v>
      </c>
      <c r="C206" s="51">
        <v>65</v>
      </c>
      <c r="D206" s="52" t="s">
        <v>5</v>
      </c>
      <c r="E206" s="34"/>
      <c r="F206" s="49">
        <f>ROUND(C206*E206,2)</f>
        <v>0</v>
      </c>
      <c r="G206" s="50"/>
    </row>
    <row r="207" spans="1:7" ht="30">
      <c r="A207" s="31">
        <f t="shared" si="46"/>
        <v>20.61</v>
      </c>
      <c r="B207" s="41" t="s">
        <v>188</v>
      </c>
      <c r="C207" s="51">
        <v>53.28</v>
      </c>
      <c r="D207" s="52" t="s">
        <v>6</v>
      </c>
      <c r="E207" s="34"/>
      <c r="F207" s="49">
        <f t="shared" ref="F207:F211" si="47">ROUND(C207*E207,2)</f>
        <v>0</v>
      </c>
      <c r="G207" s="50"/>
    </row>
    <row r="208" spans="1:7" ht="30">
      <c r="A208" s="31">
        <f t="shared" si="46"/>
        <v>20.62</v>
      </c>
      <c r="B208" s="32" t="s">
        <v>258</v>
      </c>
      <c r="C208" s="51">
        <v>113.81</v>
      </c>
      <c r="D208" s="52" t="s">
        <v>6</v>
      </c>
      <c r="E208" s="34"/>
      <c r="F208" s="49">
        <f t="shared" si="47"/>
        <v>0</v>
      </c>
      <c r="G208" s="50"/>
    </row>
    <row r="209" spans="1:7">
      <c r="A209" s="31">
        <f t="shared" si="46"/>
        <v>20.63</v>
      </c>
      <c r="B209" s="41" t="s">
        <v>153</v>
      </c>
      <c r="C209" s="51">
        <v>20</v>
      </c>
      <c r="D209" s="52" t="s">
        <v>5</v>
      </c>
      <c r="E209" s="34"/>
      <c r="F209" s="49">
        <f t="shared" si="47"/>
        <v>0</v>
      </c>
      <c r="G209" s="50"/>
    </row>
    <row r="210" spans="1:7">
      <c r="A210" s="31">
        <f t="shared" si="46"/>
        <v>20.64</v>
      </c>
      <c r="B210" s="41" t="s">
        <v>142</v>
      </c>
      <c r="C210" s="51">
        <v>10</v>
      </c>
      <c r="D210" s="52" t="s">
        <v>5</v>
      </c>
      <c r="E210" s="34"/>
      <c r="F210" s="49">
        <f t="shared" si="47"/>
        <v>0</v>
      </c>
      <c r="G210" s="50"/>
    </row>
    <row r="211" spans="1:7" ht="30">
      <c r="A211" s="31">
        <f t="shared" si="46"/>
        <v>20.65</v>
      </c>
      <c r="B211" s="32" t="s">
        <v>152</v>
      </c>
      <c r="C211" s="51">
        <v>10</v>
      </c>
      <c r="D211" s="52" t="s">
        <v>5</v>
      </c>
      <c r="E211" s="34"/>
      <c r="F211" s="49">
        <f t="shared" si="47"/>
        <v>0</v>
      </c>
      <c r="G211" s="50"/>
    </row>
    <row r="212" spans="1:7" ht="60">
      <c r="A212" s="31">
        <f t="shared" si="46"/>
        <v>20.66</v>
      </c>
      <c r="B212" s="43" t="s">
        <v>143</v>
      </c>
      <c r="C212" s="48">
        <v>10</v>
      </c>
      <c r="D212" s="45" t="s">
        <v>5</v>
      </c>
      <c r="E212" s="34"/>
      <c r="F212" s="49">
        <f>ROUND(C212*E212,2)</f>
        <v>0</v>
      </c>
      <c r="G212" s="50"/>
    </row>
    <row r="213" spans="1:7" ht="45">
      <c r="A213" s="31">
        <f t="shared" si="46"/>
        <v>20.67</v>
      </c>
      <c r="B213" s="59" t="s">
        <v>144</v>
      </c>
      <c r="C213" s="33">
        <v>16</v>
      </c>
      <c r="D213" s="45" t="s">
        <v>5</v>
      </c>
      <c r="E213" s="34"/>
      <c r="F213" s="49">
        <f>ROUND(C213*E213,2)</f>
        <v>0</v>
      </c>
      <c r="G213" s="47"/>
    </row>
    <row r="214" spans="1:7" ht="60">
      <c r="A214" s="31">
        <f t="shared" si="46"/>
        <v>20.68</v>
      </c>
      <c r="B214" s="43" t="s">
        <v>160</v>
      </c>
      <c r="C214" s="33">
        <v>277.87</v>
      </c>
      <c r="D214" s="45" t="s">
        <v>6</v>
      </c>
      <c r="E214" s="34"/>
      <c r="F214" s="49">
        <f>ROUND(C214*E214,2)</f>
        <v>0</v>
      </c>
      <c r="G214" s="47"/>
    </row>
    <row r="215" spans="1:7">
      <c r="A215" s="52"/>
      <c r="B215" s="32"/>
      <c r="C215" s="51"/>
      <c r="D215" s="52"/>
      <c r="E215" s="34"/>
      <c r="F215" s="49"/>
      <c r="G215" s="50">
        <f>SUM(F205:F215)</f>
        <v>0</v>
      </c>
    </row>
    <row r="216" spans="1:7">
      <c r="A216" s="25">
        <f>A214+0.01</f>
        <v>20.69</v>
      </c>
      <c r="B216" s="44" t="s">
        <v>2</v>
      </c>
      <c r="C216" s="33"/>
      <c r="D216" s="45"/>
      <c r="E216" s="34"/>
      <c r="F216" s="46"/>
      <c r="G216" s="47"/>
    </row>
    <row r="217" spans="1:7">
      <c r="A217" s="31">
        <f>A216+0.01</f>
        <v>20.7</v>
      </c>
      <c r="B217" s="43" t="s">
        <v>40</v>
      </c>
      <c r="C217" s="48">
        <v>6962.09</v>
      </c>
      <c r="D217" s="45" t="s">
        <v>3</v>
      </c>
      <c r="E217" s="34"/>
      <c r="F217" s="49">
        <f t="shared" ref="F217" si="48">ROUND(C217*E217,2)</f>
        <v>0</v>
      </c>
      <c r="G217" s="50"/>
    </row>
    <row r="218" spans="1:7">
      <c r="A218" s="45"/>
      <c r="B218" s="41"/>
      <c r="C218" s="51"/>
      <c r="D218" s="52"/>
      <c r="E218" s="34"/>
      <c r="F218" s="49"/>
      <c r="G218" s="50">
        <f>SUM(F216:F218)</f>
        <v>0</v>
      </c>
    </row>
    <row r="219" spans="1:7">
      <c r="A219" s="45"/>
      <c r="B219" s="41"/>
      <c r="C219" s="51"/>
      <c r="D219" s="52"/>
      <c r="E219" s="34"/>
      <c r="F219" s="49"/>
      <c r="G219" s="50"/>
    </row>
    <row r="220" spans="1:7">
      <c r="A220" s="19" t="s">
        <v>232</v>
      </c>
      <c r="B220" s="20" t="s">
        <v>102</v>
      </c>
      <c r="C220" s="21"/>
      <c r="D220" s="22"/>
      <c r="E220" s="23"/>
      <c r="F220" s="23"/>
      <c r="G220" s="24"/>
    </row>
    <row r="221" spans="1:7">
      <c r="A221" s="25">
        <f>+ROUNDUP(A217,)</f>
        <v>21</v>
      </c>
      <c r="B221" s="36" t="s">
        <v>1</v>
      </c>
      <c r="C221" s="33"/>
      <c r="D221" s="31"/>
      <c r="E221" s="34"/>
      <c r="F221" s="34"/>
      <c r="G221" s="35"/>
    </row>
    <row r="222" spans="1:7">
      <c r="A222" s="31">
        <f t="shared" ref="A222:A226" si="49">A221+0.01</f>
        <v>21.01</v>
      </c>
      <c r="B222" s="32" t="s">
        <v>45</v>
      </c>
      <c r="C222" s="33">
        <v>2114.83</v>
      </c>
      <c r="D222" s="31" t="s">
        <v>3</v>
      </c>
      <c r="E222" s="34"/>
      <c r="F222" s="34">
        <f t="shared" ref="F222:F226" si="50">ROUND(C222*E222,2)</f>
        <v>0</v>
      </c>
      <c r="G222" s="35"/>
    </row>
    <row r="223" spans="1:7">
      <c r="A223" s="31">
        <f t="shared" si="49"/>
        <v>21.02</v>
      </c>
      <c r="B223" s="32" t="s">
        <v>200</v>
      </c>
      <c r="C223" s="33">
        <v>422.97</v>
      </c>
      <c r="D223" s="31" t="s">
        <v>7</v>
      </c>
      <c r="E223" s="34"/>
      <c r="F223" s="34">
        <f t="shared" si="50"/>
        <v>0</v>
      </c>
      <c r="G223" s="35"/>
    </row>
    <row r="224" spans="1:7">
      <c r="A224" s="31">
        <f t="shared" si="49"/>
        <v>21.03</v>
      </c>
      <c r="B224" s="32" t="s">
        <v>151</v>
      </c>
      <c r="C224" s="33">
        <v>549.86</v>
      </c>
      <c r="D224" s="31" t="s">
        <v>8</v>
      </c>
      <c r="E224" s="34"/>
      <c r="F224" s="34">
        <f t="shared" si="50"/>
        <v>0</v>
      </c>
      <c r="G224" s="35"/>
    </row>
    <row r="225" spans="1:7">
      <c r="A225" s="31">
        <f t="shared" si="49"/>
        <v>21.04</v>
      </c>
      <c r="B225" s="32" t="s">
        <v>76</v>
      </c>
      <c r="C225" s="33">
        <v>2386.4499999999998</v>
      </c>
      <c r="D225" s="31" t="s">
        <v>9</v>
      </c>
      <c r="E225" s="34"/>
      <c r="F225" s="34">
        <f t="shared" si="50"/>
        <v>0</v>
      </c>
      <c r="G225" s="35"/>
    </row>
    <row r="226" spans="1:7">
      <c r="A226" s="31">
        <f t="shared" si="49"/>
        <v>21.05</v>
      </c>
      <c r="B226" s="38" t="s">
        <v>37</v>
      </c>
      <c r="C226" s="33">
        <v>2114.83</v>
      </c>
      <c r="D226" s="40" t="s">
        <v>3</v>
      </c>
      <c r="E226" s="34"/>
      <c r="F226" s="34">
        <f t="shared" si="50"/>
        <v>0</v>
      </c>
      <c r="G226" s="35"/>
    </row>
    <row r="227" spans="1:7">
      <c r="A227" s="25"/>
      <c r="B227" s="36"/>
      <c r="C227" s="33"/>
      <c r="D227" s="31"/>
      <c r="E227" s="34"/>
      <c r="F227" s="34"/>
      <c r="G227" s="35">
        <f>SUBTOTAL(9,F221:F227)</f>
        <v>0</v>
      </c>
    </row>
    <row r="228" spans="1:7">
      <c r="A228" s="25">
        <f>+ROUNDUP(A226,)</f>
        <v>22</v>
      </c>
      <c r="B228" s="36" t="s">
        <v>104</v>
      </c>
      <c r="C228" s="33"/>
      <c r="D228" s="31"/>
      <c r="E228" s="34"/>
      <c r="F228" s="34"/>
      <c r="G228" s="35"/>
    </row>
    <row r="229" spans="1:7" ht="60">
      <c r="A229" s="31">
        <f t="shared" ref="A229" si="51">A228+0.01</f>
        <v>22.01</v>
      </c>
      <c r="B229" s="32" t="s">
        <v>205</v>
      </c>
      <c r="C229" s="33">
        <v>2035.3</v>
      </c>
      <c r="D229" s="31" t="s">
        <v>3</v>
      </c>
      <c r="E229" s="34"/>
      <c r="F229" s="34">
        <f t="shared" ref="F229" si="52">ROUND(C229*E229,2)</f>
        <v>0</v>
      </c>
      <c r="G229" s="35"/>
    </row>
    <row r="230" spans="1:7" ht="30">
      <c r="A230" s="31">
        <f>A229+0.01</f>
        <v>22.02</v>
      </c>
      <c r="B230" s="32" t="s">
        <v>172</v>
      </c>
      <c r="C230" s="33">
        <v>79.53</v>
      </c>
      <c r="D230" s="31" t="s">
        <v>3</v>
      </c>
      <c r="E230" s="34"/>
      <c r="F230" s="34">
        <f>ROUND(C230*E230,2)</f>
        <v>0</v>
      </c>
      <c r="G230" s="35"/>
    </row>
    <row r="231" spans="1:7" ht="45">
      <c r="A231" s="31">
        <f>A230+0.01</f>
        <v>22.03</v>
      </c>
      <c r="B231" s="41" t="s">
        <v>213</v>
      </c>
      <c r="C231" s="33">
        <v>180.02</v>
      </c>
      <c r="D231" s="31" t="s">
        <v>6</v>
      </c>
      <c r="E231" s="34"/>
      <c r="F231" s="34">
        <f>ROUND(C231*E231,2)</f>
        <v>0</v>
      </c>
      <c r="G231" s="35"/>
    </row>
    <row r="232" spans="1:7">
      <c r="A232" s="25"/>
      <c r="B232" s="36"/>
      <c r="C232" s="33"/>
      <c r="D232" s="31"/>
      <c r="E232" s="34"/>
      <c r="F232" s="34"/>
      <c r="G232" s="35">
        <f>SUBTOTAL(9,F228:F232)</f>
        <v>0</v>
      </c>
    </row>
    <row r="233" spans="1:7">
      <c r="A233" s="25">
        <f>+ROUNDUP(A231,)</f>
        <v>23</v>
      </c>
      <c r="B233" s="36" t="s">
        <v>103</v>
      </c>
      <c r="C233" s="33"/>
      <c r="D233" s="31"/>
      <c r="E233" s="34"/>
      <c r="F233" s="34"/>
      <c r="G233" s="35"/>
    </row>
    <row r="234" spans="1:7" ht="30">
      <c r="A234" s="31">
        <f t="shared" ref="A234:A239" si="53">A233+0.01</f>
        <v>23.01</v>
      </c>
      <c r="B234" s="43" t="s">
        <v>259</v>
      </c>
      <c r="C234" s="33">
        <v>36</v>
      </c>
      <c r="D234" s="31" t="s">
        <v>5</v>
      </c>
      <c r="E234" s="34"/>
      <c r="F234" s="34">
        <f t="shared" ref="F234:F239" si="54">ROUND(C234*E234,2)</f>
        <v>0</v>
      </c>
      <c r="G234" s="35"/>
    </row>
    <row r="235" spans="1:7" ht="60">
      <c r="A235" s="31">
        <f t="shared" si="53"/>
        <v>23.02</v>
      </c>
      <c r="B235" s="43" t="s">
        <v>143</v>
      </c>
      <c r="C235" s="33">
        <v>10</v>
      </c>
      <c r="D235" s="31" t="s">
        <v>5</v>
      </c>
      <c r="E235" s="34"/>
      <c r="F235" s="34">
        <f t="shared" si="54"/>
        <v>0</v>
      </c>
      <c r="G235" s="35"/>
    </row>
    <row r="236" spans="1:7" ht="30">
      <c r="A236" s="31">
        <f t="shared" si="53"/>
        <v>23.03</v>
      </c>
      <c r="B236" s="32" t="s">
        <v>258</v>
      </c>
      <c r="C236" s="33">
        <v>42.83</v>
      </c>
      <c r="D236" s="31" t="s">
        <v>6</v>
      </c>
      <c r="E236" s="34"/>
      <c r="F236" s="34">
        <f t="shared" si="54"/>
        <v>0</v>
      </c>
      <c r="G236" s="35"/>
    </row>
    <row r="237" spans="1:7">
      <c r="A237" s="31">
        <f t="shared" si="53"/>
        <v>23.04</v>
      </c>
      <c r="B237" s="41" t="s">
        <v>153</v>
      </c>
      <c r="C237" s="51">
        <v>20</v>
      </c>
      <c r="D237" s="52" t="s">
        <v>5</v>
      </c>
      <c r="E237" s="34"/>
      <c r="F237" s="49">
        <f t="shared" si="54"/>
        <v>0</v>
      </c>
      <c r="G237" s="50"/>
    </row>
    <row r="238" spans="1:7">
      <c r="A238" s="52">
        <f t="shared" si="53"/>
        <v>23.05</v>
      </c>
      <c r="B238" s="41" t="s">
        <v>142</v>
      </c>
      <c r="C238" s="51">
        <v>10</v>
      </c>
      <c r="D238" s="52" t="s">
        <v>5</v>
      </c>
      <c r="E238" s="34"/>
      <c r="F238" s="49">
        <f t="shared" si="54"/>
        <v>0</v>
      </c>
      <c r="G238" s="50"/>
    </row>
    <row r="239" spans="1:7" ht="30">
      <c r="A239" s="52">
        <f t="shared" si="53"/>
        <v>23.06</v>
      </c>
      <c r="B239" s="32" t="s">
        <v>152</v>
      </c>
      <c r="C239" s="33">
        <v>10</v>
      </c>
      <c r="D239" s="31" t="s">
        <v>5</v>
      </c>
      <c r="E239" s="34"/>
      <c r="F239" s="34">
        <f t="shared" si="54"/>
        <v>0</v>
      </c>
      <c r="G239" s="35"/>
    </row>
    <row r="240" spans="1:7">
      <c r="A240" s="25"/>
      <c r="B240" s="36"/>
      <c r="C240" s="33"/>
      <c r="D240" s="31"/>
      <c r="E240" s="34"/>
      <c r="F240" s="34"/>
      <c r="G240" s="35">
        <f>SUBTOTAL(9,F233:F240)</f>
        <v>0</v>
      </c>
    </row>
    <row r="241" spans="1:7">
      <c r="A241" s="25">
        <f>+ROUNDUP(A239,)</f>
        <v>24</v>
      </c>
      <c r="B241" s="44" t="s">
        <v>2</v>
      </c>
      <c r="C241" s="33"/>
      <c r="D241" s="45"/>
      <c r="E241" s="34"/>
      <c r="F241" s="46"/>
      <c r="G241" s="47"/>
    </row>
    <row r="242" spans="1:7">
      <c r="A242" s="31">
        <f t="shared" ref="A242" si="55">A241+0.01</f>
        <v>24.01</v>
      </c>
      <c r="B242" s="43" t="s">
        <v>40</v>
      </c>
      <c r="C242" s="48">
        <v>2114.83</v>
      </c>
      <c r="D242" s="45" t="s">
        <v>3</v>
      </c>
      <c r="E242" s="34"/>
      <c r="F242" s="49">
        <f t="shared" ref="F242" si="56">ROUND(C242*E242,2)</f>
        <v>0</v>
      </c>
      <c r="G242" s="50"/>
    </row>
    <row r="243" spans="1:7">
      <c r="A243" s="45"/>
      <c r="B243" s="41"/>
      <c r="C243" s="51"/>
      <c r="D243" s="52"/>
      <c r="E243" s="34"/>
      <c r="F243" s="49"/>
      <c r="G243" s="50">
        <f>SUM(F241:F243)</f>
        <v>0</v>
      </c>
    </row>
    <row r="244" spans="1:7">
      <c r="A244" s="45"/>
      <c r="B244" s="41"/>
      <c r="C244" s="51"/>
      <c r="D244" s="52"/>
      <c r="E244" s="34"/>
      <c r="F244" s="49"/>
      <c r="G244" s="50"/>
    </row>
    <row r="245" spans="1:7">
      <c r="A245" s="19" t="s">
        <v>233</v>
      </c>
      <c r="B245" s="20" t="s">
        <v>105</v>
      </c>
      <c r="C245" s="21"/>
      <c r="D245" s="22"/>
      <c r="E245" s="23"/>
      <c r="F245" s="23"/>
      <c r="G245" s="24"/>
    </row>
    <row r="246" spans="1:7">
      <c r="A246" s="25">
        <f>+ROUNDUP(A242,)</f>
        <v>25</v>
      </c>
      <c r="B246" s="36" t="s">
        <v>1</v>
      </c>
      <c r="C246" s="33"/>
      <c r="D246" s="31"/>
      <c r="E246" s="34"/>
      <c r="F246" s="34"/>
      <c r="G246" s="35"/>
    </row>
    <row r="247" spans="1:7">
      <c r="A247" s="31">
        <f t="shared" ref="A247:A251" si="57">A246+0.01</f>
        <v>25.01</v>
      </c>
      <c r="B247" s="32" t="s">
        <v>45</v>
      </c>
      <c r="C247" s="33">
        <v>474.38</v>
      </c>
      <c r="D247" s="31" t="s">
        <v>3</v>
      </c>
      <c r="E247" s="34"/>
      <c r="F247" s="49">
        <f t="shared" ref="F247:F251" si="58">ROUND(C247*E247,2)</f>
        <v>0</v>
      </c>
      <c r="G247" s="35"/>
    </row>
    <row r="248" spans="1:7">
      <c r="A248" s="31">
        <f t="shared" si="57"/>
        <v>25.02</v>
      </c>
      <c r="B248" s="32" t="s">
        <v>200</v>
      </c>
      <c r="C248" s="33">
        <v>94.88</v>
      </c>
      <c r="D248" s="31" t="s">
        <v>7</v>
      </c>
      <c r="E248" s="34"/>
      <c r="F248" s="49">
        <f t="shared" si="58"/>
        <v>0</v>
      </c>
      <c r="G248" s="35"/>
    </row>
    <row r="249" spans="1:7">
      <c r="A249" s="31">
        <f t="shared" si="57"/>
        <v>25.03</v>
      </c>
      <c r="B249" s="32" t="s">
        <v>151</v>
      </c>
      <c r="C249" s="33">
        <v>123.34</v>
      </c>
      <c r="D249" s="31" t="s">
        <v>8</v>
      </c>
      <c r="E249" s="34"/>
      <c r="F249" s="49">
        <f t="shared" si="58"/>
        <v>0</v>
      </c>
      <c r="G249" s="35"/>
    </row>
    <row r="250" spans="1:7">
      <c r="A250" s="31">
        <f t="shared" si="57"/>
        <v>25.04</v>
      </c>
      <c r="B250" s="32" t="s">
        <v>76</v>
      </c>
      <c r="C250" s="33">
        <v>142.31</v>
      </c>
      <c r="D250" s="31" t="s">
        <v>9</v>
      </c>
      <c r="E250" s="34"/>
      <c r="F250" s="49">
        <f t="shared" si="58"/>
        <v>0</v>
      </c>
      <c r="G250" s="35"/>
    </row>
    <row r="251" spans="1:7">
      <c r="A251" s="31">
        <f t="shared" si="57"/>
        <v>25.05</v>
      </c>
      <c r="B251" s="38" t="s">
        <v>37</v>
      </c>
      <c r="C251" s="33">
        <v>474.38</v>
      </c>
      <c r="D251" s="40" t="s">
        <v>3</v>
      </c>
      <c r="E251" s="34"/>
      <c r="F251" s="49">
        <f t="shared" si="58"/>
        <v>0</v>
      </c>
      <c r="G251" s="35"/>
    </row>
    <row r="252" spans="1:7">
      <c r="A252" s="25"/>
      <c r="B252" s="36"/>
      <c r="C252" s="33"/>
      <c r="D252" s="31"/>
      <c r="E252" s="34"/>
      <c r="F252" s="34"/>
      <c r="G252" s="35">
        <f>SUBTOTAL(9,F246:F252)</f>
        <v>0</v>
      </c>
    </row>
    <row r="253" spans="1:7">
      <c r="A253" s="25">
        <f>+ROUNDUP(A251,)</f>
        <v>26</v>
      </c>
      <c r="B253" s="36" t="s">
        <v>104</v>
      </c>
      <c r="C253" s="33"/>
      <c r="D253" s="31"/>
      <c r="E253" s="34"/>
      <c r="F253" s="34"/>
      <c r="G253" s="35"/>
    </row>
    <row r="254" spans="1:7" ht="60">
      <c r="A254" s="31">
        <f t="shared" ref="A254" si="59">A253+0.01</f>
        <v>26.01</v>
      </c>
      <c r="B254" s="32" t="s">
        <v>205</v>
      </c>
      <c r="C254" s="33">
        <v>349.55</v>
      </c>
      <c r="D254" s="31" t="s">
        <v>3</v>
      </c>
      <c r="E254" s="34"/>
      <c r="F254" s="34">
        <f t="shared" ref="F254" si="60">ROUND(C254*E254,2)</f>
        <v>0</v>
      </c>
      <c r="G254" s="35"/>
    </row>
    <row r="255" spans="1:7" ht="30">
      <c r="A255" s="31">
        <f>A254+0.01</f>
        <v>26.02</v>
      </c>
      <c r="B255" s="32" t="s">
        <v>172</v>
      </c>
      <c r="C255" s="33">
        <v>124.83</v>
      </c>
      <c r="D255" s="31" t="s">
        <v>3</v>
      </c>
      <c r="E255" s="34"/>
      <c r="F255" s="34">
        <f>ROUND(C255*E255,2)</f>
        <v>0</v>
      </c>
      <c r="G255" s="35"/>
    </row>
    <row r="256" spans="1:7" ht="45">
      <c r="A256" s="31">
        <f>A255+0.01</f>
        <v>26.03</v>
      </c>
      <c r="B256" s="41" t="s">
        <v>213</v>
      </c>
      <c r="C256" s="33">
        <v>103.38</v>
      </c>
      <c r="D256" s="31" t="s">
        <v>6</v>
      </c>
      <c r="E256" s="34"/>
      <c r="F256" s="34">
        <f>ROUND(C256*E256,2)</f>
        <v>0</v>
      </c>
      <c r="G256" s="35"/>
    </row>
    <row r="257" spans="1:7">
      <c r="A257" s="25"/>
      <c r="B257" s="36"/>
      <c r="C257" s="33"/>
      <c r="D257" s="31"/>
      <c r="E257" s="34"/>
      <c r="F257" s="34"/>
      <c r="G257" s="35">
        <f>SUBTOTAL(9,F253:F257)</f>
        <v>0</v>
      </c>
    </row>
    <row r="258" spans="1:7">
      <c r="A258" s="25">
        <f>+ROUNDUP(A256,)</f>
        <v>27</v>
      </c>
      <c r="B258" s="44" t="s">
        <v>2</v>
      </c>
      <c r="C258" s="33"/>
      <c r="D258" s="45"/>
      <c r="E258" s="34"/>
      <c r="F258" s="46"/>
      <c r="G258" s="47"/>
    </row>
    <row r="259" spans="1:7">
      <c r="A259" s="31">
        <f t="shared" ref="A259" si="61">A258+0.01</f>
        <v>27.01</v>
      </c>
      <c r="B259" s="43" t="s">
        <v>40</v>
      </c>
      <c r="C259" s="48">
        <v>474.38</v>
      </c>
      <c r="D259" s="45" t="s">
        <v>3</v>
      </c>
      <c r="E259" s="34"/>
      <c r="F259" s="49">
        <f t="shared" ref="F259" si="62">ROUND(C259*E259,2)</f>
        <v>0</v>
      </c>
      <c r="G259" s="50"/>
    </row>
    <row r="260" spans="1:7">
      <c r="A260" s="45"/>
      <c r="B260" s="41"/>
      <c r="C260" s="51"/>
      <c r="D260" s="52"/>
      <c r="E260" s="34"/>
      <c r="F260" s="49"/>
      <c r="G260" s="50">
        <f>SUM(F258:F260)</f>
        <v>0</v>
      </c>
    </row>
    <row r="261" spans="1:7">
      <c r="A261" s="45"/>
      <c r="B261" s="41"/>
      <c r="C261" s="51"/>
      <c r="D261" s="52"/>
      <c r="E261" s="34"/>
      <c r="F261" s="49"/>
      <c r="G261" s="50"/>
    </row>
    <row r="262" spans="1:7">
      <c r="A262" s="19" t="s">
        <v>89</v>
      </c>
      <c r="B262" s="20" t="s">
        <v>106</v>
      </c>
      <c r="C262" s="21"/>
      <c r="D262" s="22"/>
      <c r="E262" s="23"/>
      <c r="F262" s="23"/>
      <c r="G262" s="24"/>
    </row>
    <row r="263" spans="1:7">
      <c r="A263" s="25">
        <f>+ROUNDUP(A259,)</f>
        <v>28</v>
      </c>
      <c r="B263" s="36" t="s">
        <v>1</v>
      </c>
      <c r="C263" s="33"/>
      <c r="D263" s="31"/>
      <c r="E263" s="34"/>
      <c r="F263" s="34"/>
      <c r="G263" s="35"/>
    </row>
    <row r="264" spans="1:7">
      <c r="A264" s="31">
        <f t="shared" ref="A264:A268" si="63">A263+0.01</f>
        <v>28.01</v>
      </c>
      <c r="B264" s="32" t="s">
        <v>45</v>
      </c>
      <c r="C264" s="33">
        <v>1073.71</v>
      </c>
      <c r="D264" s="31" t="s">
        <v>3</v>
      </c>
      <c r="E264" s="34"/>
      <c r="F264" s="49">
        <f t="shared" ref="F264:F268" si="64">ROUND(C264*E264,2)</f>
        <v>0</v>
      </c>
      <c r="G264" s="35"/>
    </row>
    <row r="265" spans="1:7">
      <c r="A265" s="31">
        <f t="shared" si="63"/>
        <v>28.02</v>
      </c>
      <c r="B265" s="32" t="s">
        <v>200</v>
      </c>
      <c r="C265" s="33">
        <v>214.74</v>
      </c>
      <c r="D265" s="31" t="s">
        <v>7</v>
      </c>
      <c r="E265" s="34"/>
      <c r="F265" s="49">
        <f t="shared" si="64"/>
        <v>0</v>
      </c>
      <c r="G265" s="35"/>
    </row>
    <row r="266" spans="1:7">
      <c r="A266" s="31">
        <f t="shared" si="63"/>
        <v>28.03</v>
      </c>
      <c r="B266" s="32" t="s">
        <v>151</v>
      </c>
      <c r="C266" s="33">
        <v>279.16000000000003</v>
      </c>
      <c r="D266" s="31" t="s">
        <v>8</v>
      </c>
      <c r="E266" s="34"/>
      <c r="F266" s="49">
        <f t="shared" si="64"/>
        <v>0</v>
      </c>
      <c r="G266" s="35"/>
    </row>
    <row r="267" spans="1:7">
      <c r="A267" s="31">
        <f t="shared" si="63"/>
        <v>28.04</v>
      </c>
      <c r="B267" s="32" t="s">
        <v>76</v>
      </c>
      <c r="C267" s="33">
        <v>322.11</v>
      </c>
      <c r="D267" s="31" t="s">
        <v>9</v>
      </c>
      <c r="E267" s="34"/>
      <c r="F267" s="49">
        <f t="shared" si="64"/>
        <v>0</v>
      </c>
      <c r="G267" s="35"/>
    </row>
    <row r="268" spans="1:7">
      <c r="A268" s="31">
        <f t="shared" si="63"/>
        <v>28.05</v>
      </c>
      <c r="B268" s="38" t="s">
        <v>37</v>
      </c>
      <c r="C268" s="33">
        <v>1073.71</v>
      </c>
      <c r="D268" s="40" t="s">
        <v>3</v>
      </c>
      <c r="E268" s="34"/>
      <c r="F268" s="49">
        <f t="shared" si="64"/>
        <v>0</v>
      </c>
      <c r="G268" s="35"/>
    </row>
    <row r="269" spans="1:7">
      <c r="A269" s="25"/>
      <c r="B269" s="36"/>
      <c r="C269" s="33"/>
      <c r="D269" s="31"/>
      <c r="E269" s="34"/>
      <c r="F269" s="34"/>
      <c r="G269" s="35">
        <f>SUBTOTAL(9,F263:F269)</f>
        <v>0</v>
      </c>
    </row>
    <row r="270" spans="1:7">
      <c r="A270" s="25">
        <f>+ROUNDUP(A268,)</f>
        <v>29</v>
      </c>
      <c r="B270" s="36" t="s">
        <v>104</v>
      </c>
      <c r="C270" s="33"/>
      <c r="D270" s="31"/>
      <c r="E270" s="34"/>
      <c r="F270" s="34"/>
      <c r="G270" s="35"/>
    </row>
    <row r="271" spans="1:7" ht="60">
      <c r="A271" s="31">
        <f t="shared" ref="A271:A272" si="65">A270+0.01</f>
        <v>29.01</v>
      </c>
      <c r="B271" s="32" t="s">
        <v>205</v>
      </c>
      <c r="C271" s="33">
        <v>1073.71</v>
      </c>
      <c r="D271" s="31" t="s">
        <v>3</v>
      </c>
      <c r="E271" s="34"/>
      <c r="F271" s="34">
        <f t="shared" ref="F271" si="66">ROUND(C271*E271,2)</f>
        <v>0</v>
      </c>
      <c r="G271" s="35"/>
    </row>
    <row r="272" spans="1:7" ht="45">
      <c r="A272" s="31">
        <f t="shared" si="65"/>
        <v>29.02</v>
      </c>
      <c r="B272" s="41" t="s">
        <v>213</v>
      </c>
      <c r="C272" s="33">
        <v>24</v>
      </c>
      <c r="D272" s="31" t="s">
        <v>6</v>
      </c>
      <c r="E272" s="34"/>
      <c r="F272" s="34">
        <f>ROUND(C272*E272,2)</f>
        <v>0</v>
      </c>
      <c r="G272" s="35"/>
    </row>
    <row r="273" spans="1:7">
      <c r="A273" s="25"/>
      <c r="B273" s="36"/>
      <c r="C273" s="33"/>
      <c r="D273" s="31"/>
      <c r="E273" s="34"/>
      <c r="F273" s="34"/>
      <c r="G273" s="35">
        <f>SUBTOTAL(9,F270:F273)</f>
        <v>0</v>
      </c>
    </row>
    <row r="274" spans="1:7">
      <c r="A274" s="25">
        <f>+ROUNDUP(A272,)</f>
        <v>30</v>
      </c>
      <c r="B274" s="36" t="s">
        <v>103</v>
      </c>
      <c r="C274" s="33"/>
      <c r="D274" s="31"/>
      <c r="E274" s="34"/>
      <c r="F274" s="34"/>
      <c r="G274" s="35"/>
    </row>
    <row r="275" spans="1:7" ht="30">
      <c r="A275" s="31">
        <f t="shared" ref="A275:A278" si="67">A274+0.01</f>
        <v>30.01</v>
      </c>
      <c r="B275" s="43" t="s">
        <v>259</v>
      </c>
      <c r="C275" s="33">
        <v>36</v>
      </c>
      <c r="D275" s="31" t="s">
        <v>5</v>
      </c>
      <c r="E275" s="34"/>
      <c r="F275" s="34">
        <f t="shared" ref="F275:F280" si="68">ROUND(C275*E275,2)</f>
        <v>0</v>
      </c>
      <c r="G275" s="35"/>
    </row>
    <row r="276" spans="1:7" ht="60">
      <c r="A276" s="31">
        <f t="shared" si="67"/>
        <v>30.02</v>
      </c>
      <c r="B276" s="43" t="s">
        <v>143</v>
      </c>
      <c r="C276" s="33">
        <v>10</v>
      </c>
      <c r="D276" s="31" t="s">
        <v>5</v>
      </c>
      <c r="E276" s="34"/>
      <c r="F276" s="34">
        <f t="shared" si="68"/>
        <v>0</v>
      </c>
      <c r="G276" s="35"/>
    </row>
    <row r="277" spans="1:7" ht="30">
      <c r="A277" s="31">
        <f t="shared" si="67"/>
        <v>30.03</v>
      </c>
      <c r="B277" s="32" t="s">
        <v>258</v>
      </c>
      <c r="C277" s="33">
        <v>34.18</v>
      </c>
      <c r="D277" s="31" t="s">
        <v>6</v>
      </c>
      <c r="E277" s="34"/>
      <c r="F277" s="34">
        <f t="shared" si="68"/>
        <v>0</v>
      </c>
      <c r="G277" s="35"/>
    </row>
    <row r="278" spans="1:7">
      <c r="A278" s="31">
        <f t="shared" si="67"/>
        <v>30.04</v>
      </c>
      <c r="B278" s="41" t="s">
        <v>153</v>
      </c>
      <c r="C278" s="51">
        <v>20</v>
      </c>
      <c r="D278" s="52" t="s">
        <v>5</v>
      </c>
      <c r="E278" s="34"/>
      <c r="F278" s="49">
        <f t="shared" si="68"/>
        <v>0</v>
      </c>
      <c r="G278" s="50"/>
    </row>
    <row r="279" spans="1:7">
      <c r="A279" s="31">
        <f t="shared" ref="A279:A280" si="69">A277+0.01</f>
        <v>30.04</v>
      </c>
      <c r="B279" s="41" t="s">
        <v>142</v>
      </c>
      <c r="C279" s="51">
        <v>10</v>
      </c>
      <c r="D279" s="52" t="s">
        <v>5</v>
      </c>
      <c r="E279" s="34"/>
      <c r="F279" s="49">
        <f t="shared" si="68"/>
        <v>0</v>
      </c>
      <c r="G279" s="50"/>
    </row>
    <row r="280" spans="1:7" ht="30">
      <c r="A280" s="31">
        <f t="shared" si="69"/>
        <v>30.05</v>
      </c>
      <c r="B280" s="32" t="s">
        <v>152</v>
      </c>
      <c r="C280" s="33">
        <v>10</v>
      </c>
      <c r="D280" s="31" t="s">
        <v>5</v>
      </c>
      <c r="E280" s="34"/>
      <c r="F280" s="34">
        <f t="shared" si="68"/>
        <v>0</v>
      </c>
      <c r="G280" s="35"/>
    </row>
    <row r="281" spans="1:7">
      <c r="A281" s="25"/>
      <c r="B281" s="36"/>
      <c r="C281" s="33"/>
      <c r="D281" s="31"/>
      <c r="E281" s="34"/>
      <c r="F281" s="34"/>
      <c r="G281" s="35">
        <f>SUBTOTAL(9,F274:F281)</f>
        <v>0</v>
      </c>
    </row>
    <row r="282" spans="1:7">
      <c r="A282" s="25">
        <f>+ROUNDUP(A280,)</f>
        <v>31</v>
      </c>
      <c r="B282" s="44" t="s">
        <v>2</v>
      </c>
      <c r="C282" s="33"/>
      <c r="D282" s="45"/>
      <c r="E282" s="34"/>
      <c r="F282" s="46"/>
      <c r="G282" s="47"/>
    </row>
    <row r="283" spans="1:7">
      <c r="A283" s="31">
        <f t="shared" ref="A283" si="70">A282+0.01</f>
        <v>31.01</v>
      </c>
      <c r="B283" s="43" t="s">
        <v>40</v>
      </c>
      <c r="C283" s="48">
        <v>1073.71</v>
      </c>
      <c r="D283" s="45" t="s">
        <v>3</v>
      </c>
      <c r="E283" s="34"/>
      <c r="F283" s="49">
        <f t="shared" ref="F283" si="71">ROUND(C283*E283,2)</f>
        <v>0</v>
      </c>
      <c r="G283" s="50"/>
    </row>
    <row r="284" spans="1:7">
      <c r="A284" s="45"/>
      <c r="B284" s="41"/>
      <c r="C284" s="51"/>
      <c r="D284" s="52"/>
      <c r="E284" s="34"/>
      <c r="F284" s="49"/>
      <c r="G284" s="50">
        <f>SUM(F282:F284)</f>
        <v>0</v>
      </c>
    </row>
    <row r="285" spans="1:7">
      <c r="A285" s="45"/>
      <c r="B285" s="41"/>
      <c r="C285" s="51"/>
      <c r="D285" s="52"/>
      <c r="E285" s="34"/>
      <c r="F285" s="49"/>
      <c r="G285" s="50"/>
    </row>
    <row r="286" spans="1:7">
      <c r="A286" s="19" t="s">
        <v>234</v>
      </c>
      <c r="B286" s="20" t="s">
        <v>107</v>
      </c>
      <c r="C286" s="21"/>
      <c r="D286" s="22"/>
      <c r="E286" s="23"/>
      <c r="F286" s="23"/>
      <c r="G286" s="24"/>
    </row>
    <row r="287" spans="1:7">
      <c r="A287" s="25">
        <f>+ROUNDUP(A283,)</f>
        <v>32</v>
      </c>
      <c r="B287" s="36" t="s">
        <v>1</v>
      </c>
      <c r="C287" s="33"/>
      <c r="D287" s="31"/>
      <c r="E287" s="34"/>
      <c r="F287" s="34"/>
      <c r="G287" s="35"/>
    </row>
    <row r="288" spans="1:7">
      <c r="A288" s="31">
        <f t="shared" ref="A288:A292" si="72">A287+0.01</f>
        <v>32.01</v>
      </c>
      <c r="B288" s="32" t="s">
        <v>45</v>
      </c>
      <c r="C288" s="33">
        <v>1149.79</v>
      </c>
      <c r="D288" s="31" t="s">
        <v>3</v>
      </c>
      <c r="E288" s="34"/>
      <c r="F288" s="49">
        <f t="shared" ref="F288:F292" si="73">ROUND(C288*E288,2)</f>
        <v>0</v>
      </c>
      <c r="G288" s="35"/>
    </row>
    <row r="289" spans="1:7">
      <c r="A289" s="31">
        <f t="shared" si="72"/>
        <v>32.020000000000003</v>
      </c>
      <c r="B289" s="32" t="s">
        <v>200</v>
      </c>
      <c r="C289" s="33">
        <v>229.96</v>
      </c>
      <c r="D289" s="31" t="s">
        <v>7</v>
      </c>
      <c r="E289" s="34"/>
      <c r="F289" s="49">
        <f t="shared" si="73"/>
        <v>0</v>
      </c>
      <c r="G289" s="35"/>
    </row>
    <row r="290" spans="1:7">
      <c r="A290" s="31">
        <f t="shared" si="72"/>
        <v>32.03</v>
      </c>
      <c r="B290" s="32" t="s">
        <v>151</v>
      </c>
      <c r="C290" s="33">
        <v>298.95</v>
      </c>
      <c r="D290" s="31" t="s">
        <v>8</v>
      </c>
      <c r="E290" s="34"/>
      <c r="F290" s="49">
        <f t="shared" si="73"/>
        <v>0</v>
      </c>
      <c r="G290" s="35"/>
    </row>
    <row r="291" spans="1:7">
      <c r="A291" s="31">
        <f t="shared" si="72"/>
        <v>32.04</v>
      </c>
      <c r="B291" s="32" t="s">
        <v>76</v>
      </c>
      <c r="C291" s="33">
        <v>804.85</v>
      </c>
      <c r="D291" s="31" t="s">
        <v>9</v>
      </c>
      <c r="E291" s="34"/>
      <c r="F291" s="49">
        <f t="shared" si="73"/>
        <v>0</v>
      </c>
      <c r="G291" s="35"/>
    </row>
    <row r="292" spans="1:7">
      <c r="A292" s="31">
        <f t="shared" si="72"/>
        <v>32.049999999999997</v>
      </c>
      <c r="B292" s="38" t="s">
        <v>37</v>
      </c>
      <c r="C292" s="33">
        <v>1149.79</v>
      </c>
      <c r="D292" s="40" t="s">
        <v>3</v>
      </c>
      <c r="E292" s="34"/>
      <c r="F292" s="49">
        <f t="shared" si="73"/>
        <v>0</v>
      </c>
      <c r="G292" s="35"/>
    </row>
    <row r="293" spans="1:7">
      <c r="A293" s="25"/>
      <c r="B293" s="36"/>
      <c r="C293" s="33"/>
      <c r="D293" s="31"/>
      <c r="E293" s="34"/>
      <c r="F293" s="34"/>
      <c r="G293" s="35">
        <f>SUBTOTAL(9,F287:F293)</f>
        <v>0</v>
      </c>
    </row>
    <row r="294" spans="1:7">
      <c r="A294" s="25">
        <f>+ROUNDUP(A292,)</f>
        <v>33</v>
      </c>
      <c r="B294" s="36" t="s">
        <v>104</v>
      </c>
      <c r="C294" s="33"/>
      <c r="D294" s="31"/>
      <c r="E294" s="34"/>
      <c r="F294" s="34"/>
      <c r="G294" s="35"/>
    </row>
    <row r="295" spans="1:7" ht="60">
      <c r="A295" s="31">
        <f t="shared" ref="A295" si="74">A294+0.01</f>
        <v>33.01</v>
      </c>
      <c r="B295" s="32" t="s">
        <v>205</v>
      </c>
      <c r="C295" s="33">
        <v>1149.79</v>
      </c>
      <c r="D295" s="31" t="s">
        <v>3</v>
      </c>
      <c r="E295" s="34"/>
      <c r="F295" s="34">
        <f t="shared" ref="F295" si="75">ROUND(C295*E295,2)</f>
        <v>0</v>
      </c>
      <c r="G295" s="35"/>
    </row>
    <row r="296" spans="1:7" ht="30">
      <c r="A296" s="31">
        <f>A295+0.01</f>
        <v>33.020000000000003</v>
      </c>
      <c r="B296" s="32" t="s">
        <v>172</v>
      </c>
      <c r="C296" s="33">
        <v>22.8</v>
      </c>
      <c r="D296" s="31" t="s">
        <v>3</v>
      </c>
      <c r="E296" s="34"/>
      <c r="F296" s="34">
        <f>ROUND(C296*E296,2)</f>
        <v>0</v>
      </c>
      <c r="G296" s="35"/>
    </row>
    <row r="297" spans="1:7" ht="45">
      <c r="A297" s="31">
        <f>A296+0.01</f>
        <v>33.03</v>
      </c>
      <c r="B297" s="41" t="s">
        <v>213</v>
      </c>
      <c r="C297" s="33">
        <v>118.32</v>
      </c>
      <c r="D297" s="31" t="s">
        <v>6</v>
      </c>
      <c r="E297" s="34"/>
      <c r="F297" s="34">
        <f>ROUND(C297*E297,2)</f>
        <v>0</v>
      </c>
      <c r="G297" s="35"/>
    </row>
    <row r="298" spans="1:7">
      <c r="A298" s="25"/>
      <c r="B298" s="36"/>
      <c r="C298" s="33"/>
      <c r="D298" s="31"/>
      <c r="E298" s="34"/>
      <c r="F298" s="34"/>
      <c r="G298" s="35">
        <f>SUBTOTAL(9,F294:F298)</f>
        <v>0</v>
      </c>
    </row>
    <row r="299" spans="1:7">
      <c r="A299" s="25">
        <f>+ROUNDUP(A297,)</f>
        <v>34</v>
      </c>
      <c r="B299" s="36" t="s">
        <v>103</v>
      </c>
      <c r="C299" s="33"/>
      <c r="D299" s="31"/>
      <c r="E299" s="34"/>
      <c r="F299" s="34"/>
      <c r="G299" s="35"/>
    </row>
    <row r="300" spans="1:7" ht="30">
      <c r="A300" s="31">
        <f t="shared" ref="A300:A301" si="76">A299+0.01</f>
        <v>34.01</v>
      </c>
      <c r="B300" s="43" t="s">
        <v>259</v>
      </c>
      <c r="C300" s="33">
        <v>36</v>
      </c>
      <c r="D300" s="31" t="s">
        <v>5</v>
      </c>
      <c r="E300" s="34"/>
      <c r="F300" s="34">
        <f t="shared" ref="F300:F305" si="77">ROUND(C300*E300,2)</f>
        <v>0</v>
      </c>
      <c r="G300" s="35"/>
    </row>
    <row r="301" spans="1:7" ht="60">
      <c r="A301" s="31">
        <f t="shared" si="76"/>
        <v>34.020000000000003</v>
      </c>
      <c r="B301" s="43" t="s">
        <v>143</v>
      </c>
      <c r="C301" s="33">
        <v>10</v>
      </c>
      <c r="D301" s="31" t="s">
        <v>5</v>
      </c>
      <c r="E301" s="34"/>
      <c r="F301" s="34">
        <f t="shared" si="77"/>
        <v>0</v>
      </c>
      <c r="G301" s="35"/>
    </row>
    <row r="302" spans="1:7" ht="30">
      <c r="A302" s="31">
        <f t="shared" ref="A302:A305" si="78">A300+0.01</f>
        <v>34.020000000000003</v>
      </c>
      <c r="B302" s="32" t="s">
        <v>258</v>
      </c>
      <c r="C302" s="33">
        <v>46.47</v>
      </c>
      <c r="D302" s="31" t="s">
        <v>6</v>
      </c>
      <c r="E302" s="34"/>
      <c r="F302" s="34">
        <f t="shared" si="77"/>
        <v>0</v>
      </c>
      <c r="G302" s="35"/>
    </row>
    <row r="303" spans="1:7">
      <c r="A303" s="31">
        <f t="shared" si="78"/>
        <v>34.03</v>
      </c>
      <c r="B303" s="41" t="s">
        <v>153</v>
      </c>
      <c r="C303" s="51">
        <v>20</v>
      </c>
      <c r="D303" s="52" t="s">
        <v>5</v>
      </c>
      <c r="E303" s="34"/>
      <c r="F303" s="49">
        <f t="shared" si="77"/>
        <v>0</v>
      </c>
      <c r="G303" s="50"/>
    </row>
    <row r="304" spans="1:7">
      <c r="A304" s="31">
        <f t="shared" si="78"/>
        <v>34.03</v>
      </c>
      <c r="B304" s="41" t="s">
        <v>142</v>
      </c>
      <c r="C304" s="51">
        <v>10</v>
      </c>
      <c r="D304" s="52" t="s">
        <v>5</v>
      </c>
      <c r="E304" s="34"/>
      <c r="F304" s="49">
        <f t="shared" si="77"/>
        <v>0</v>
      </c>
      <c r="G304" s="50"/>
    </row>
    <row r="305" spans="1:7" ht="30">
      <c r="A305" s="31">
        <f t="shared" si="78"/>
        <v>34.04</v>
      </c>
      <c r="B305" s="32" t="s">
        <v>152</v>
      </c>
      <c r="C305" s="33">
        <v>10</v>
      </c>
      <c r="D305" s="31" t="s">
        <v>5</v>
      </c>
      <c r="E305" s="34"/>
      <c r="F305" s="34">
        <f t="shared" si="77"/>
        <v>0</v>
      </c>
      <c r="G305" s="35"/>
    </row>
    <row r="306" spans="1:7">
      <c r="A306" s="25"/>
      <c r="B306" s="36"/>
      <c r="C306" s="33"/>
      <c r="D306" s="31"/>
      <c r="E306" s="34"/>
      <c r="F306" s="34"/>
      <c r="G306" s="35">
        <f>SUBTOTAL(9,F299:F306)</f>
        <v>0</v>
      </c>
    </row>
    <row r="307" spans="1:7">
      <c r="A307" s="25">
        <f>+ROUNDUP(A305,)</f>
        <v>35</v>
      </c>
      <c r="B307" s="44" t="s">
        <v>2</v>
      </c>
      <c r="C307" s="33"/>
      <c r="D307" s="45"/>
      <c r="E307" s="34"/>
      <c r="F307" s="46"/>
      <c r="G307" s="47"/>
    </row>
    <row r="308" spans="1:7">
      <c r="A308" s="31">
        <f t="shared" ref="A308" si="79">A307+0.01</f>
        <v>35.01</v>
      </c>
      <c r="B308" s="43" t="s">
        <v>40</v>
      </c>
      <c r="C308" s="48">
        <v>1149.79</v>
      </c>
      <c r="D308" s="45" t="s">
        <v>3</v>
      </c>
      <c r="E308" s="34"/>
      <c r="F308" s="49">
        <f t="shared" ref="F308" si="80">ROUND(C308*E308,2)</f>
        <v>0</v>
      </c>
      <c r="G308" s="50"/>
    </row>
    <row r="309" spans="1:7">
      <c r="A309" s="45"/>
      <c r="B309" s="41"/>
      <c r="C309" s="51"/>
      <c r="D309" s="52"/>
      <c r="E309" s="34"/>
      <c r="F309" s="49"/>
      <c r="G309" s="50">
        <f>SUM(F307:F309)</f>
        <v>0</v>
      </c>
    </row>
    <row r="310" spans="1:7">
      <c r="A310" s="45"/>
      <c r="B310" s="41"/>
      <c r="C310" s="51"/>
      <c r="D310" s="52"/>
      <c r="E310" s="34"/>
      <c r="F310" s="49"/>
      <c r="G310" s="50"/>
    </row>
    <row r="311" spans="1:7">
      <c r="A311" s="19" t="s">
        <v>235</v>
      </c>
      <c r="B311" s="20" t="s">
        <v>108</v>
      </c>
      <c r="C311" s="21"/>
      <c r="D311" s="22"/>
      <c r="E311" s="23"/>
      <c r="F311" s="23"/>
      <c r="G311" s="24"/>
    </row>
    <row r="312" spans="1:7">
      <c r="A312" s="25">
        <f>+ROUNDUP(A308,)</f>
        <v>36</v>
      </c>
      <c r="B312" s="36" t="s">
        <v>1</v>
      </c>
      <c r="C312" s="33"/>
      <c r="D312" s="31"/>
      <c r="E312" s="34"/>
      <c r="F312" s="34"/>
      <c r="G312" s="35"/>
    </row>
    <row r="313" spans="1:7">
      <c r="A313" s="31">
        <f t="shared" ref="A313:A317" si="81">A312+0.01</f>
        <v>36.01</v>
      </c>
      <c r="B313" s="32" t="s">
        <v>45</v>
      </c>
      <c r="C313" s="33">
        <v>970.09</v>
      </c>
      <c r="D313" s="31" t="s">
        <v>3</v>
      </c>
      <c r="E313" s="34"/>
      <c r="F313" s="49">
        <f t="shared" ref="F313:F317" si="82">ROUND(C313*E313,2)</f>
        <v>0</v>
      </c>
      <c r="G313" s="35"/>
    </row>
    <row r="314" spans="1:7">
      <c r="A314" s="31">
        <f t="shared" si="81"/>
        <v>36.020000000000003</v>
      </c>
      <c r="B314" s="32" t="s">
        <v>200</v>
      </c>
      <c r="C314" s="33">
        <v>194.02</v>
      </c>
      <c r="D314" s="31" t="s">
        <v>7</v>
      </c>
      <c r="E314" s="34"/>
      <c r="F314" s="49">
        <f t="shared" si="82"/>
        <v>0</v>
      </c>
      <c r="G314" s="35"/>
    </row>
    <row r="315" spans="1:7">
      <c r="A315" s="31">
        <f t="shared" si="81"/>
        <v>36.03</v>
      </c>
      <c r="B315" s="32" t="s">
        <v>151</v>
      </c>
      <c r="C315" s="33">
        <v>252.23</v>
      </c>
      <c r="D315" s="31" t="s">
        <v>8</v>
      </c>
      <c r="E315" s="34"/>
      <c r="F315" s="49">
        <f t="shared" si="82"/>
        <v>0</v>
      </c>
      <c r="G315" s="35"/>
    </row>
    <row r="316" spans="1:7">
      <c r="A316" s="31">
        <f t="shared" si="81"/>
        <v>36.04</v>
      </c>
      <c r="B316" s="32" t="s">
        <v>76</v>
      </c>
      <c r="C316" s="33">
        <v>679.06</v>
      </c>
      <c r="D316" s="31" t="s">
        <v>9</v>
      </c>
      <c r="E316" s="34"/>
      <c r="F316" s="49">
        <f t="shared" si="82"/>
        <v>0</v>
      </c>
      <c r="G316" s="35"/>
    </row>
    <row r="317" spans="1:7">
      <c r="A317" s="31">
        <f t="shared" si="81"/>
        <v>36.049999999999997</v>
      </c>
      <c r="B317" s="38" t="s">
        <v>37</v>
      </c>
      <c r="C317" s="33">
        <v>970.09</v>
      </c>
      <c r="D317" s="40" t="s">
        <v>3</v>
      </c>
      <c r="E317" s="34"/>
      <c r="F317" s="49">
        <f t="shared" si="82"/>
        <v>0</v>
      </c>
      <c r="G317" s="35"/>
    </row>
    <row r="318" spans="1:7">
      <c r="A318" s="25"/>
      <c r="B318" s="36"/>
      <c r="C318" s="33"/>
      <c r="D318" s="31"/>
      <c r="E318" s="34"/>
      <c r="F318" s="34"/>
      <c r="G318" s="35">
        <f>SUBTOTAL(9,F312:F318)</f>
        <v>0</v>
      </c>
    </row>
    <row r="319" spans="1:7">
      <c r="A319" s="25">
        <f>+ROUNDUP(A317,)</f>
        <v>37</v>
      </c>
      <c r="B319" s="36" t="s">
        <v>104</v>
      </c>
      <c r="C319" s="33"/>
      <c r="D319" s="31"/>
      <c r="E319" s="34"/>
      <c r="F319" s="34"/>
      <c r="G319" s="35"/>
    </row>
    <row r="320" spans="1:7" ht="60">
      <c r="A320" s="31">
        <f t="shared" ref="A320:A321" si="83">A319+0.01</f>
        <v>37.01</v>
      </c>
      <c r="B320" s="32" t="s">
        <v>205</v>
      </c>
      <c r="C320" s="33">
        <v>970.09</v>
      </c>
      <c r="D320" s="31" t="s">
        <v>3</v>
      </c>
      <c r="E320" s="34"/>
      <c r="F320" s="34">
        <f t="shared" ref="F320" si="84">ROUND(C320*E320,2)</f>
        <v>0</v>
      </c>
      <c r="G320" s="35"/>
    </row>
    <row r="321" spans="1:7" ht="45">
      <c r="A321" s="31">
        <f t="shared" si="83"/>
        <v>37.020000000000003</v>
      </c>
      <c r="B321" s="41" t="s">
        <v>213</v>
      </c>
      <c r="C321" s="33">
        <v>211.05</v>
      </c>
      <c r="D321" s="31" t="s">
        <v>6</v>
      </c>
      <c r="E321" s="34"/>
      <c r="F321" s="34">
        <f>ROUND(C321*E321,2)</f>
        <v>0</v>
      </c>
      <c r="G321" s="35"/>
    </row>
    <row r="322" spans="1:7">
      <c r="A322" s="25"/>
      <c r="B322" s="36"/>
      <c r="C322" s="33"/>
      <c r="D322" s="31"/>
      <c r="E322" s="34"/>
      <c r="F322" s="34"/>
      <c r="G322" s="35">
        <f>SUBTOTAL(9,F319:F322)</f>
        <v>0</v>
      </c>
    </row>
    <row r="323" spans="1:7">
      <c r="A323" s="25">
        <f>+ROUNDUP(A321,)</f>
        <v>38</v>
      </c>
      <c r="B323" s="36" t="s">
        <v>103</v>
      </c>
      <c r="C323" s="33"/>
      <c r="D323" s="31"/>
      <c r="E323" s="34"/>
      <c r="F323" s="34"/>
      <c r="G323" s="35"/>
    </row>
    <row r="324" spans="1:7" ht="30">
      <c r="A324" s="31">
        <f t="shared" ref="A324:A329" si="85">A323+0.01</f>
        <v>38.01</v>
      </c>
      <c r="B324" s="43" t="s">
        <v>259</v>
      </c>
      <c r="C324" s="33">
        <v>36</v>
      </c>
      <c r="D324" s="31" t="s">
        <v>5</v>
      </c>
      <c r="E324" s="34"/>
      <c r="F324" s="34">
        <f t="shared" ref="F324:F329" si="86">ROUND(C324*E324,2)</f>
        <v>0</v>
      </c>
      <c r="G324" s="35"/>
    </row>
    <row r="325" spans="1:7" ht="60">
      <c r="A325" s="31">
        <f t="shared" si="85"/>
        <v>38.020000000000003</v>
      </c>
      <c r="B325" s="43" t="s">
        <v>143</v>
      </c>
      <c r="C325" s="33">
        <v>10</v>
      </c>
      <c r="D325" s="31" t="s">
        <v>5</v>
      </c>
      <c r="E325" s="34"/>
      <c r="F325" s="34">
        <f t="shared" si="86"/>
        <v>0</v>
      </c>
      <c r="G325" s="35"/>
    </row>
    <row r="326" spans="1:7" ht="30">
      <c r="A326" s="31">
        <f t="shared" si="85"/>
        <v>38.03</v>
      </c>
      <c r="B326" s="32" t="s">
        <v>258</v>
      </c>
      <c r="C326" s="33">
        <v>45.17</v>
      </c>
      <c r="D326" s="31" t="s">
        <v>6</v>
      </c>
      <c r="E326" s="34"/>
      <c r="F326" s="34">
        <f t="shared" si="86"/>
        <v>0</v>
      </c>
      <c r="G326" s="35"/>
    </row>
    <row r="327" spans="1:7">
      <c r="A327" s="31">
        <f t="shared" si="85"/>
        <v>38.04</v>
      </c>
      <c r="B327" s="41" t="s">
        <v>153</v>
      </c>
      <c r="C327" s="51">
        <v>20</v>
      </c>
      <c r="D327" s="52" t="s">
        <v>5</v>
      </c>
      <c r="E327" s="34"/>
      <c r="F327" s="49">
        <f t="shared" si="86"/>
        <v>0</v>
      </c>
      <c r="G327" s="50"/>
    </row>
    <row r="328" spans="1:7">
      <c r="A328" s="31">
        <f t="shared" si="85"/>
        <v>38.049999999999997</v>
      </c>
      <c r="B328" s="41" t="s">
        <v>142</v>
      </c>
      <c r="C328" s="51">
        <v>10</v>
      </c>
      <c r="D328" s="52" t="s">
        <v>5</v>
      </c>
      <c r="E328" s="34"/>
      <c r="F328" s="49">
        <f t="shared" si="86"/>
        <v>0</v>
      </c>
      <c r="G328" s="50"/>
    </row>
    <row r="329" spans="1:7" ht="30">
      <c r="A329" s="31">
        <f t="shared" si="85"/>
        <v>38.06</v>
      </c>
      <c r="B329" s="32" t="s">
        <v>152</v>
      </c>
      <c r="C329" s="33">
        <v>10</v>
      </c>
      <c r="D329" s="31" t="s">
        <v>5</v>
      </c>
      <c r="E329" s="34"/>
      <c r="F329" s="34">
        <f t="shared" si="86"/>
        <v>0</v>
      </c>
      <c r="G329" s="35"/>
    </row>
    <row r="330" spans="1:7">
      <c r="A330" s="25"/>
      <c r="B330" s="36"/>
      <c r="C330" s="33"/>
      <c r="D330" s="31"/>
      <c r="E330" s="34"/>
      <c r="F330" s="34"/>
      <c r="G330" s="35">
        <f>SUBTOTAL(9,F323:F330)</f>
        <v>0</v>
      </c>
    </row>
    <row r="331" spans="1:7">
      <c r="A331" s="25">
        <f>+ROUNDUP(A329,)</f>
        <v>39</v>
      </c>
      <c r="B331" s="44" t="s">
        <v>2</v>
      </c>
      <c r="C331" s="33"/>
      <c r="D331" s="45"/>
      <c r="E331" s="34"/>
      <c r="F331" s="46"/>
      <c r="G331" s="47"/>
    </row>
    <row r="332" spans="1:7">
      <c r="A332" s="31">
        <f t="shared" ref="A332" si="87">A331+0.01</f>
        <v>39.01</v>
      </c>
      <c r="B332" s="43" t="s">
        <v>40</v>
      </c>
      <c r="C332" s="48">
        <v>970.09</v>
      </c>
      <c r="D332" s="45" t="s">
        <v>3</v>
      </c>
      <c r="E332" s="34"/>
      <c r="F332" s="49">
        <f t="shared" ref="F332" si="88">ROUND(C332*E332,2)</f>
        <v>0</v>
      </c>
      <c r="G332" s="50"/>
    </row>
    <row r="333" spans="1:7">
      <c r="A333" s="45"/>
      <c r="B333" s="41"/>
      <c r="C333" s="51"/>
      <c r="D333" s="52"/>
      <c r="E333" s="34"/>
      <c r="F333" s="49"/>
      <c r="G333" s="50">
        <f>SUM(F331:F333)</f>
        <v>0</v>
      </c>
    </row>
    <row r="334" spans="1:7">
      <c r="A334" s="45"/>
      <c r="B334" s="41"/>
      <c r="C334" s="51"/>
      <c r="D334" s="52"/>
      <c r="E334" s="34"/>
      <c r="F334" s="49"/>
      <c r="G334" s="50"/>
    </row>
    <row r="335" spans="1:7">
      <c r="A335" s="19" t="s">
        <v>236</v>
      </c>
      <c r="B335" s="20" t="s">
        <v>109</v>
      </c>
      <c r="C335" s="21"/>
      <c r="D335" s="22"/>
      <c r="E335" s="23"/>
      <c r="F335" s="23"/>
      <c r="G335" s="24"/>
    </row>
    <row r="336" spans="1:7">
      <c r="A336" s="25">
        <f>+ROUNDUP(A332,)</f>
        <v>40</v>
      </c>
      <c r="B336" s="36" t="s">
        <v>1</v>
      </c>
      <c r="C336" s="33"/>
      <c r="D336" s="31"/>
      <c r="E336" s="34"/>
      <c r="F336" s="34"/>
      <c r="G336" s="35"/>
    </row>
    <row r="337" spans="1:7">
      <c r="A337" s="31">
        <f t="shared" ref="A337:A341" si="89">A336+0.01</f>
        <v>40.01</v>
      </c>
      <c r="B337" s="32" t="s">
        <v>45</v>
      </c>
      <c r="C337" s="33">
        <v>3557.96</v>
      </c>
      <c r="D337" s="31" t="s">
        <v>3</v>
      </c>
      <c r="E337" s="34"/>
      <c r="F337" s="34">
        <f t="shared" ref="F337:F341" si="90">ROUND(C337*E337,2)</f>
        <v>0</v>
      </c>
      <c r="G337" s="35"/>
    </row>
    <row r="338" spans="1:7">
      <c r="A338" s="31">
        <f t="shared" si="89"/>
        <v>40.020000000000003</v>
      </c>
      <c r="B338" s="32" t="s">
        <v>200</v>
      </c>
      <c r="C338" s="33">
        <v>711.59</v>
      </c>
      <c r="D338" s="31" t="s">
        <v>7</v>
      </c>
      <c r="E338" s="34"/>
      <c r="F338" s="34">
        <f t="shared" si="90"/>
        <v>0</v>
      </c>
      <c r="G338" s="35"/>
    </row>
    <row r="339" spans="1:7">
      <c r="A339" s="31">
        <f t="shared" si="89"/>
        <v>40.03</v>
      </c>
      <c r="B339" s="32" t="s">
        <v>151</v>
      </c>
      <c r="C339" s="33">
        <v>925.07</v>
      </c>
      <c r="D339" s="31" t="s">
        <v>8</v>
      </c>
      <c r="E339" s="34"/>
      <c r="F339" s="34">
        <f t="shared" si="90"/>
        <v>0</v>
      </c>
      <c r="G339" s="35"/>
    </row>
    <row r="340" spans="1:7">
      <c r="A340" s="31">
        <f t="shared" si="89"/>
        <v>40.04</v>
      </c>
      <c r="B340" s="32" t="s">
        <v>76</v>
      </c>
      <c r="C340" s="33">
        <v>2490.5700000000002</v>
      </c>
      <c r="D340" s="31" t="s">
        <v>9</v>
      </c>
      <c r="E340" s="34"/>
      <c r="F340" s="34">
        <f t="shared" si="90"/>
        <v>0</v>
      </c>
      <c r="G340" s="35"/>
    </row>
    <row r="341" spans="1:7">
      <c r="A341" s="31">
        <f t="shared" si="89"/>
        <v>40.049999999999997</v>
      </c>
      <c r="B341" s="38" t="s">
        <v>37</v>
      </c>
      <c r="C341" s="33">
        <v>3557.96</v>
      </c>
      <c r="D341" s="40" t="s">
        <v>3</v>
      </c>
      <c r="E341" s="34"/>
      <c r="F341" s="34">
        <f t="shared" si="90"/>
        <v>0</v>
      </c>
      <c r="G341" s="35"/>
    </row>
    <row r="342" spans="1:7">
      <c r="A342" s="25"/>
      <c r="B342" s="36"/>
      <c r="C342" s="33"/>
      <c r="D342" s="31"/>
      <c r="E342" s="34"/>
      <c r="F342" s="34"/>
      <c r="G342" s="35">
        <f>SUBTOTAL(9,F336:F342)</f>
        <v>0</v>
      </c>
    </row>
    <row r="343" spans="1:7">
      <c r="A343" s="25">
        <f>+ROUNDUP(A341,)</f>
        <v>41</v>
      </c>
      <c r="B343" s="36" t="s">
        <v>104</v>
      </c>
      <c r="C343" s="33"/>
      <c r="D343" s="31"/>
      <c r="E343" s="34"/>
      <c r="F343" s="34"/>
      <c r="G343" s="35"/>
    </row>
    <row r="344" spans="1:7" ht="60">
      <c r="A344" s="31">
        <f t="shared" ref="A344" si="91">A343+0.01</f>
        <v>41.01</v>
      </c>
      <c r="B344" s="32" t="s">
        <v>205</v>
      </c>
      <c r="C344" s="33">
        <v>3557.96</v>
      </c>
      <c r="D344" s="31" t="s">
        <v>3</v>
      </c>
      <c r="E344" s="34"/>
      <c r="F344" s="34">
        <f t="shared" ref="F344" si="92">ROUND(C344*E344,2)</f>
        <v>0</v>
      </c>
      <c r="G344" s="35"/>
    </row>
    <row r="345" spans="1:7" ht="30">
      <c r="A345" s="31">
        <f>A344+0.01</f>
        <v>41.02</v>
      </c>
      <c r="B345" s="32" t="s">
        <v>172</v>
      </c>
      <c r="C345" s="33">
        <v>149.04</v>
      </c>
      <c r="D345" s="31" t="s">
        <v>3</v>
      </c>
      <c r="E345" s="34"/>
      <c r="F345" s="34">
        <f>ROUND(C345*E345,2)</f>
        <v>0</v>
      </c>
      <c r="G345" s="35"/>
    </row>
    <row r="346" spans="1:7" ht="45">
      <c r="A346" s="31">
        <f>A345+0.01</f>
        <v>41.03</v>
      </c>
      <c r="B346" s="41" t="s">
        <v>213</v>
      </c>
      <c r="C346" s="33">
        <v>154.99</v>
      </c>
      <c r="D346" s="31" t="s">
        <v>6</v>
      </c>
      <c r="E346" s="34"/>
      <c r="F346" s="34">
        <f>ROUND(C346*E346,2)</f>
        <v>0</v>
      </c>
      <c r="G346" s="35"/>
    </row>
    <row r="347" spans="1:7">
      <c r="A347" s="25"/>
      <c r="B347" s="36"/>
      <c r="C347" s="33"/>
      <c r="D347" s="31"/>
      <c r="E347" s="34"/>
      <c r="F347" s="34"/>
      <c r="G347" s="35">
        <f>SUBTOTAL(9,F343:F347)</f>
        <v>0</v>
      </c>
    </row>
    <row r="348" spans="1:7">
      <c r="A348" s="25">
        <f>+ROUNDUP(A346,)</f>
        <v>42</v>
      </c>
      <c r="B348" s="36" t="s">
        <v>103</v>
      </c>
      <c r="C348" s="33"/>
      <c r="D348" s="31"/>
      <c r="E348" s="34"/>
      <c r="F348" s="34"/>
      <c r="G348" s="35"/>
    </row>
    <row r="349" spans="1:7" ht="30">
      <c r="A349" s="31">
        <f t="shared" ref="A349:A350" si="93">A348+0.01</f>
        <v>42.01</v>
      </c>
      <c r="B349" s="43" t="s">
        <v>259</v>
      </c>
      <c r="C349" s="33">
        <v>36</v>
      </c>
      <c r="D349" s="31" t="s">
        <v>5</v>
      </c>
      <c r="E349" s="34"/>
      <c r="F349" s="34">
        <f t="shared" ref="F349:F354" si="94">ROUND(C349*E349,2)</f>
        <v>0</v>
      </c>
      <c r="G349" s="35"/>
    </row>
    <row r="350" spans="1:7" ht="60">
      <c r="A350" s="31">
        <f t="shared" si="93"/>
        <v>42.02</v>
      </c>
      <c r="B350" s="43" t="s">
        <v>143</v>
      </c>
      <c r="C350" s="33">
        <v>10</v>
      </c>
      <c r="D350" s="31" t="s">
        <v>5</v>
      </c>
      <c r="E350" s="34"/>
      <c r="F350" s="34">
        <f t="shared" si="94"/>
        <v>0</v>
      </c>
      <c r="G350" s="35"/>
    </row>
    <row r="351" spans="1:7" ht="30">
      <c r="A351" s="31">
        <f t="shared" ref="A351:A354" si="95">A349+0.01</f>
        <v>42.02</v>
      </c>
      <c r="B351" s="32" t="s">
        <v>258</v>
      </c>
      <c r="C351" s="33">
        <v>170.45</v>
      </c>
      <c r="D351" s="31" t="s">
        <v>6</v>
      </c>
      <c r="E351" s="34"/>
      <c r="F351" s="34">
        <f t="shared" si="94"/>
        <v>0</v>
      </c>
      <c r="G351" s="35"/>
    </row>
    <row r="352" spans="1:7">
      <c r="A352" s="31">
        <f t="shared" si="95"/>
        <v>42.03</v>
      </c>
      <c r="B352" s="41" t="s">
        <v>153</v>
      </c>
      <c r="C352" s="51">
        <v>20</v>
      </c>
      <c r="D352" s="52" t="s">
        <v>5</v>
      </c>
      <c r="E352" s="34"/>
      <c r="F352" s="49">
        <f t="shared" si="94"/>
        <v>0</v>
      </c>
      <c r="G352" s="50"/>
    </row>
    <row r="353" spans="1:7">
      <c r="A353" s="31">
        <f t="shared" si="95"/>
        <v>42.03</v>
      </c>
      <c r="B353" s="41" t="s">
        <v>142</v>
      </c>
      <c r="C353" s="51">
        <v>10</v>
      </c>
      <c r="D353" s="52" t="s">
        <v>5</v>
      </c>
      <c r="E353" s="34"/>
      <c r="F353" s="49">
        <f t="shared" si="94"/>
        <v>0</v>
      </c>
      <c r="G353" s="50"/>
    </row>
    <row r="354" spans="1:7" ht="30">
      <c r="A354" s="31">
        <f t="shared" si="95"/>
        <v>42.04</v>
      </c>
      <c r="B354" s="32" t="s">
        <v>152</v>
      </c>
      <c r="C354" s="33">
        <v>10</v>
      </c>
      <c r="D354" s="31" t="s">
        <v>5</v>
      </c>
      <c r="E354" s="34"/>
      <c r="F354" s="34">
        <f t="shared" si="94"/>
        <v>0</v>
      </c>
      <c r="G354" s="35"/>
    </row>
    <row r="355" spans="1:7">
      <c r="A355" s="25"/>
      <c r="B355" s="36"/>
      <c r="C355" s="33"/>
      <c r="D355" s="31"/>
      <c r="E355" s="34"/>
      <c r="F355" s="34"/>
      <c r="G355" s="35">
        <f>SUBTOTAL(9,F348:F355)</f>
        <v>0</v>
      </c>
    </row>
    <row r="356" spans="1:7">
      <c r="A356" s="25">
        <f>+ROUNDUP(A354,)</f>
        <v>43</v>
      </c>
      <c r="B356" s="44" t="s">
        <v>2</v>
      </c>
      <c r="C356" s="33"/>
      <c r="D356" s="45"/>
      <c r="E356" s="34"/>
      <c r="F356" s="46"/>
      <c r="G356" s="47"/>
    </row>
    <row r="357" spans="1:7">
      <c r="A357" s="31">
        <f t="shared" ref="A357" si="96">A356+0.01</f>
        <v>43.01</v>
      </c>
      <c r="B357" s="43" t="s">
        <v>40</v>
      </c>
      <c r="C357" s="48">
        <v>3557.96</v>
      </c>
      <c r="D357" s="45" t="s">
        <v>3</v>
      </c>
      <c r="E357" s="34"/>
      <c r="F357" s="49">
        <f t="shared" ref="F357" si="97">ROUND(C357*E357,2)</f>
        <v>0</v>
      </c>
      <c r="G357" s="50"/>
    </row>
    <row r="358" spans="1:7">
      <c r="A358" s="45"/>
      <c r="B358" s="41"/>
      <c r="C358" s="51"/>
      <c r="D358" s="52"/>
      <c r="E358" s="34"/>
      <c r="F358" s="49"/>
      <c r="G358" s="50">
        <f>SUM(F356:F358)</f>
        <v>0</v>
      </c>
    </row>
    <row r="359" spans="1:7">
      <c r="A359" s="45"/>
      <c r="B359" s="41"/>
      <c r="C359" s="51"/>
      <c r="D359" s="52"/>
      <c r="E359" s="34"/>
      <c r="F359" s="49"/>
      <c r="G359" s="50"/>
    </row>
    <row r="360" spans="1:7">
      <c r="A360" s="19" t="s">
        <v>237</v>
      </c>
      <c r="B360" s="20" t="s">
        <v>110</v>
      </c>
      <c r="C360" s="21"/>
      <c r="D360" s="22"/>
      <c r="E360" s="23"/>
      <c r="F360" s="23"/>
      <c r="G360" s="24"/>
    </row>
    <row r="361" spans="1:7">
      <c r="A361" s="25">
        <f>+ROUNDUP(A357,)</f>
        <v>44</v>
      </c>
      <c r="B361" s="36" t="s">
        <v>1</v>
      </c>
      <c r="C361" s="33"/>
      <c r="D361" s="31"/>
      <c r="E361" s="34"/>
      <c r="F361" s="34"/>
      <c r="G361" s="35"/>
    </row>
    <row r="362" spans="1:7">
      <c r="A362" s="31">
        <f t="shared" ref="A362:A366" si="98">A361+0.01</f>
        <v>44.01</v>
      </c>
      <c r="B362" s="32" t="s">
        <v>45</v>
      </c>
      <c r="C362" s="33">
        <v>482.01</v>
      </c>
      <c r="D362" s="31" t="s">
        <v>3</v>
      </c>
      <c r="E362" s="34"/>
      <c r="F362" s="34">
        <f t="shared" ref="F362:F366" si="99">ROUND(C362*E362,2)</f>
        <v>0</v>
      </c>
      <c r="G362" s="35"/>
    </row>
    <row r="363" spans="1:7">
      <c r="A363" s="31">
        <f t="shared" si="98"/>
        <v>44.02</v>
      </c>
      <c r="B363" s="32" t="s">
        <v>200</v>
      </c>
      <c r="C363" s="33">
        <v>96.4</v>
      </c>
      <c r="D363" s="31" t="s">
        <v>7</v>
      </c>
      <c r="E363" s="34"/>
      <c r="F363" s="34">
        <f t="shared" si="99"/>
        <v>0</v>
      </c>
      <c r="G363" s="35"/>
    </row>
    <row r="364" spans="1:7">
      <c r="A364" s="31">
        <f t="shared" si="98"/>
        <v>44.03</v>
      </c>
      <c r="B364" s="32" t="s">
        <v>151</v>
      </c>
      <c r="C364" s="33">
        <v>125.32</v>
      </c>
      <c r="D364" s="31" t="s">
        <v>8</v>
      </c>
      <c r="E364" s="34"/>
      <c r="F364" s="34">
        <f t="shared" si="99"/>
        <v>0</v>
      </c>
      <c r="G364" s="35"/>
    </row>
    <row r="365" spans="1:7">
      <c r="A365" s="31">
        <f t="shared" si="98"/>
        <v>44.04</v>
      </c>
      <c r="B365" s="32" t="s">
        <v>76</v>
      </c>
      <c r="C365" s="33">
        <v>144.6</v>
      </c>
      <c r="D365" s="31" t="s">
        <v>9</v>
      </c>
      <c r="E365" s="34"/>
      <c r="F365" s="34">
        <f t="shared" si="99"/>
        <v>0</v>
      </c>
      <c r="G365" s="35"/>
    </row>
    <row r="366" spans="1:7">
      <c r="A366" s="31">
        <f t="shared" si="98"/>
        <v>44.05</v>
      </c>
      <c r="B366" s="38" t="s">
        <v>37</v>
      </c>
      <c r="C366" s="33">
        <v>482.01</v>
      </c>
      <c r="D366" s="40" t="s">
        <v>3</v>
      </c>
      <c r="E366" s="34"/>
      <c r="F366" s="34">
        <f t="shared" si="99"/>
        <v>0</v>
      </c>
      <c r="G366" s="35"/>
    </row>
    <row r="367" spans="1:7">
      <c r="A367" s="25"/>
      <c r="B367" s="36"/>
      <c r="C367" s="33"/>
      <c r="D367" s="31"/>
      <c r="E367" s="34"/>
      <c r="F367" s="34"/>
      <c r="G367" s="35">
        <f>SUBTOTAL(9,F361:F367)</f>
        <v>0</v>
      </c>
    </row>
    <row r="368" spans="1:7">
      <c r="A368" s="25">
        <f>+ROUNDUP(A366,)</f>
        <v>45</v>
      </c>
      <c r="B368" s="36" t="s">
        <v>104</v>
      </c>
      <c r="C368" s="33"/>
      <c r="D368" s="31"/>
      <c r="E368" s="34"/>
      <c r="F368" s="34"/>
      <c r="G368" s="35"/>
    </row>
    <row r="369" spans="1:7" ht="60">
      <c r="A369" s="31">
        <f t="shared" ref="A369" si="100">A368+0.01</f>
        <v>45.01</v>
      </c>
      <c r="B369" s="32" t="s">
        <v>205</v>
      </c>
      <c r="C369" s="33">
        <v>482.01</v>
      </c>
      <c r="D369" s="31" t="s">
        <v>3</v>
      </c>
      <c r="E369" s="34"/>
      <c r="F369" s="34">
        <f t="shared" ref="F369" si="101">ROUND(C369*E369,2)</f>
        <v>0</v>
      </c>
      <c r="G369" s="35"/>
    </row>
    <row r="370" spans="1:7" ht="30">
      <c r="A370" s="31">
        <f>A369+0.01</f>
        <v>45.02</v>
      </c>
      <c r="B370" s="32" t="s">
        <v>172</v>
      </c>
      <c r="C370" s="33">
        <v>193.28</v>
      </c>
      <c r="D370" s="31" t="s">
        <v>3</v>
      </c>
      <c r="E370" s="34"/>
      <c r="F370" s="34">
        <f>ROUND(C370*E370,2)</f>
        <v>0</v>
      </c>
      <c r="G370" s="35"/>
    </row>
    <row r="371" spans="1:7">
      <c r="A371" s="25"/>
      <c r="B371" s="36"/>
      <c r="C371" s="33"/>
      <c r="D371" s="31"/>
      <c r="E371" s="34"/>
      <c r="F371" s="34"/>
      <c r="G371" s="35">
        <f>SUBTOTAL(9,F368:F371)</f>
        <v>0</v>
      </c>
    </row>
    <row r="372" spans="1:7">
      <c r="A372" s="25">
        <f>+ROUNDUP(A370,)</f>
        <v>46</v>
      </c>
      <c r="B372" s="36" t="s">
        <v>103</v>
      </c>
      <c r="C372" s="33"/>
      <c r="D372" s="31"/>
      <c r="E372" s="34"/>
      <c r="F372" s="34"/>
      <c r="G372" s="35"/>
    </row>
    <row r="373" spans="1:7" ht="30">
      <c r="A373" s="31">
        <f t="shared" ref="A373:A374" si="102">A372+0.01</f>
        <v>46.01</v>
      </c>
      <c r="B373" s="43" t="s">
        <v>259</v>
      </c>
      <c r="C373" s="33">
        <v>36</v>
      </c>
      <c r="D373" s="31" t="s">
        <v>5</v>
      </c>
      <c r="E373" s="34"/>
      <c r="F373" s="34">
        <f t="shared" ref="F373:F378" si="103">ROUND(C373*E373,2)</f>
        <v>0</v>
      </c>
      <c r="G373" s="35"/>
    </row>
    <row r="374" spans="1:7" ht="60">
      <c r="A374" s="31">
        <f t="shared" si="102"/>
        <v>46.02</v>
      </c>
      <c r="B374" s="43" t="s">
        <v>143</v>
      </c>
      <c r="C374" s="33">
        <v>10</v>
      </c>
      <c r="D374" s="31" t="s">
        <v>5</v>
      </c>
      <c r="E374" s="34"/>
      <c r="F374" s="34">
        <f t="shared" si="103"/>
        <v>0</v>
      </c>
      <c r="G374" s="35"/>
    </row>
    <row r="375" spans="1:7" ht="30">
      <c r="A375" s="31">
        <f t="shared" ref="A375:A378" si="104">A373+0.01</f>
        <v>46.02</v>
      </c>
      <c r="B375" s="32" t="s">
        <v>258</v>
      </c>
      <c r="C375" s="33">
        <v>16.87</v>
      </c>
      <c r="D375" s="31" t="s">
        <v>6</v>
      </c>
      <c r="E375" s="34"/>
      <c r="F375" s="34">
        <f t="shared" si="103"/>
        <v>0</v>
      </c>
      <c r="G375" s="35"/>
    </row>
    <row r="376" spans="1:7">
      <c r="A376" s="31">
        <f t="shared" si="104"/>
        <v>46.03</v>
      </c>
      <c r="B376" s="41" t="s">
        <v>153</v>
      </c>
      <c r="C376" s="51">
        <v>20</v>
      </c>
      <c r="D376" s="52" t="s">
        <v>5</v>
      </c>
      <c r="E376" s="34"/>
      <c r="F376" s="49">
        <f t="shared" si="103"/>
        <v>0</v>
      </c>
      <c r="G376" s="50"/>
    </row>
    <row r="377" spans="1:7">
      <c r="A377" s="31">
        <f t="shared" si="104"/>
        <v>46.03</v>
      </c>
      <c r="B377" s="41" t="s">
        <v>142</v>
      </c>
      <c r="C377" s="51">
        <v>10</v>
      </c>
      <c r="D377" s="52" t="s">
        <v>5</v>
      </c>
      <c r="E377" s="34"/>
      <c r="F377" s="49">
        <f t="shared" si="103"/>
        <v>0</v>
      </c>
      <c r="G377" s="50"/>
    </row>
    <row r="378" spans="1:7" ht="30">
      <c r="A378" s="31">
        <f t="shared" si="104"/>
        <v>46.04</v>
      </c>
      <c r="B378" s="32" t="s">
        <v>152</v>
      </c>
      <c r="C378" s="33">
        <v>10</v>
      </c>
      <c r="D378" s="31" t="s">
        <v>5</v>
      </c>
      <c r="E378" s="34"/>
      <c r="F378" s="34">
        <f t="shared" si="103"/>
        <v>0</v>
      </c>
      <c r="G378" s="35"/>
    </row>
    <row r="379" spans="1:7">
      <c r="A379" s="25"/>
      <c r="B379" s="36"/>
      <c r="C379" s="33"/>
      <c r="D379" s="31"/>
      <c r="E379" s="34"/>
      <c r="F379" s="34"/>
      <c r="G379" s="35">
        <f>SUBTOTAL(9,F372:F379)</f>
        <v>0</v>
      </c>
    </row>
    <row r="380" spans="1:7">
      <c r="A380" s="25">
        <f>+ROUNDUP(A378,)</f>
        <v>47</v>
      </c>
      <c r="B380" s="44" t="s">
        <v>2</v>
      </c>
      <c r="C380" s="33"/>
      <c r="D380" s="45"/>
      <c r="E380" s="34"/>
      <c r="F380" s="46"/>
      <c r="G380" s="47"/>
    </row>
    <row r="381" spans="1:7">
      <c r="A381" s="31">
        <f t="shared" ref="A381" si="105">A380+0.01</f>
        <v>47.01</v>
      </c>
      <c r="B381" s="43" t="s">
        <v>40</v>
      </c>
      <c r="C381" s="48">
        <v>482.01</v>
      </c>
      <c r="D381" s="45" t="s">
        <v>3</v>
      </c>
      <c r="E381" s="34"/>
      <c r="F381" s="49">
        <f t="shared" ref="F381" si="106">ROUND(C381*E381,2)</f>
        <v>0</v>
      </c>
      <c r="G381" s="50"/>
    </row>
    <row r="382" spans="1:7">
      <c r="A382" s="45"/>
      <c r="B382" s="41"/>
      <c r="C382" s="51"/>
      <c r="D382" s="52"/>
      <c r="E382" s="34"/>
      <c r="F382" s="49"/>
      <c r="G382" s="50">
        <f>SUM(F380:F382)</f>
        <v>0</v>
      </c>
    </row>
    <row r="383" spans="1:7">
      <c r="A383" s="45"/>
      <c r="B383" s="41"/>
      <c r="C383" s="51"/>
      <c r="D383" s="52"/>
      <c r="E383" s="34"/>
      <c r="F383" s="49"/>
      <c r="G383" s="50"/>
    </row>
    <row r="384" spans="1:7">
      <c r="A384" s="19" t="s">
        <v>238</v>
      </c>
      <c r="B384" s="20" t="s">
        <v>111</v>
      </c>
      <c r="C384" s="21"/>
      <c r="D384" s="22"/>
      <c r="E384" s="23"/>
      <c r="F384" s="23"/>
      <c r="G384" s="24"/>
    </row>
    <row r="385" spans="1:7">
      <c r="A385" s="25">
        <f>+ROUNDUP(A381,)</f>
        <v>48</v>
      </c>
      <c r="B385" s="36" t="s">
        <v>1</v>
      </c>
      <c r="C385" s="33"/>
      <c r="D385" s="31"/>
      <c r="E385" s="34"/>
      <c r="F385" s="34"/>
      <c r="G385" s="35"/>
    </row>
    <row r="386" spans="1:7">
      <c r="A386" s="31">
        <f t="shared" ref="A386:A390" si="107">A385+0.01</f>
        <v>48.01</v>
      </c>
      <c r="B386" s="32" t="s">
        <v>45</v>
      </c>
      <c r="C386" s="33">
        <v>311.77</v>
      </c>
      <c r="D386" s="31" t="s">
        <v>3</v>
      </c>
      <c r="E386" s="34"/>
      <c r="F386" s="34">
        <f t="shared" ref="F386:F390" si="108">ROUND(C386*E386,2)</f>
        <v>0</v>
      </c>
      <c r="G386" s="35"/>
    </row>
    <row r="387" spans="1:7">
      <c r="A387" s="31">
        <f t="shared" si="107"/>
        <v>48.02</v>
      </c>
      <c r="B387" s="32" t="s">
        <v>200</v>
      </c>
      <c r="C387" s="33">
        <v>62.35</v>
      </c>
      <c r="D387" s="31" t="s">
        <v>7</v>
      </c>
      <c r="E387" s="34"/>
      <c r="F387" s="34">
        <f t="shared" si="108"/>
        <v>0</v>
      </c>
      <c r="G387" s="35"/>
    </row>
    <row r="388" spans="1:7">
      <c r="A388" s="31">
        <f t="shared" si="107"/>
        <v>48.03</v>
      </c>
      <c r="B388" s="32" t="s">
        <v>151</v>
      </c>
      <c r="C388" s="33">
        <v>81.06</v>
      </c>
      <c r="D388" s="31" t="s">
        <v>8</v>
      </c>
      <c r="E388" s="34"/>
      <c r="F388" s="34">
        <f t="shared" si="108"/>
        <v>0</v>
      </c>
      <c r="G388" s="35"/>
    </row>
    <row r="389" spans="1:7">
      <c r="A389" s="31">
        <f t="shared" si="107"/>
        <v>48.04</v>
      </c>
      <c r="B389" s="32" t="s">
        <v>76</v>
      </c>
      <c r="C389" s="33">
        <v>467.66</v>
      </c>
      <c r="D389" s="31" t="s">
        <v>9</v>
      </c>
      <c r="E389" s="34"/>
      <c r="F389" s="34">
        <f t="shared" si="108"/>
        <v>0</v>
      </c>
      <c r="G389" s="35"/>
    </row>
    <row r="390" spans="1:7">
      <c r="A390" s="31">
        <f t="shared" si="107"/>
        <v>48.05</v>
      </c>
      <c r="B390" s="38" t="s">
        <v>37</v>
      </c>
      <c r="C390" s="33">
        <v>311.77</v>
      </c>
      <c r="D390" s="40" t="s">
        <v>3</v>
      </c>
      <c r="E390" s="34"/>
      <c r="F390" s="34">
        <f t="shared" si="108"/>
        <v>0</v>
      </c>
      <c r="G390" s="35"/>
    </row>
    <row r="391" spans="1:7">
      <c r="A391" s="25"/>
      <c r="B391" s="36"/>
      <c r="C391" s="33"/>
      <c r="D391" s="31"/>
      <c r="E391" s="34"/>
      <c r="F391" s="34"/>
      <c r="G391" s="35">
        <f>SUBTOTAL(9,F385:F391)</f>
        <v>0</v>
      </c>
    </row>
    <row r="392" spans="1:7">
      <c r="A392" s="25">
        <f>+ROUNDUP(A390,)</f>
        <v>49</v>
      </c>
      <c r="B392" s="36" t="s">
        <v>104</v>
      </c>
      <c r="C392" s="33"/>
      <c r="D392" s="31"/>
      <c r="E392" s="34"/>
      <c r="F392" s="34"/>
      <c r="G392" s="35"/>
    </row>
    <row r="393" spans="1:7" ht="60">
      <c r="A393" s="31">
        <f t="shared" ref="A393:A394" si="109">A392+0.01</f>
        <v>49.01</v>
      </c>
      <c r="B393" s="32" t="s">
        <v>205</v>
      </c>
      <c r="C393" s="33">
        <v>311.77</v>
      </c>
      <c r="D393" s="31" t="s">
        <v>3</v>
      </c>
      <c r="E393" s="34"/>
      <c r="F393" s="34">
        <f t="shared" ref="F393" si="110">ROUND(C393*E393,2)</f>
        <v>0</v>
      </c>
      <c r="G393" s="35"/>
    </row>
    <row r="394" spans="1:7" ht="45">
      <c r="A394" s="31">
        <f t="shared" si="109"/>
        <v>49.02</v>
      </c>
      <c r="B394" s="41" t="s">
        <v>213</v>
      </c>
      <c r="C394" s="33">
        <v>28.5</v>
      </c>
      <c r="D394" s="31" t="s">
        <v>6</v>
      </c>
      <c r="E394" s="34"/>
      <c r="F394" s="34">
        <f>ROUND(C394*E394,2)</f>
        <v>0</v>
      </c>
      <c r="G394" s="35"/>
    </row>
    <row r="395" spans="1:7">
      <c r="A395" s="25"/>
      <c r="B395" s="36"/>
      <c r="C395" s="33"/>
      <c r="D395" s="31"/>
      <c r="E395" s="34"/>
      <c r="F395" s="34"/>
      <c r="G395" s="35">
        <f>SUBTOTAL(9,F392:F395)</f>
        <v>0</v>
      </c>
    </row>
    <row r="396" spans="1:7">
      <c r="A396" s="25">
        <f>+ROUNDUP(A394,)</f>
        <v>50</v>
      </c>
      <c r="B396" s="36" t="s">
        <v>103</v>
      </c>
      <c r="C396" s="33"/>
      <c r="D396" s="31"/>
      <c r="E396" s="34"/>
      <c r="F396" s="34"/>
      <c r="G396" s="35"/>
    </row>
    <row r="397" spans="1:7" ht="30">
      <c r="A397" s="31">
        <f t="shared" ref="A397:A398" si="111">A396+0.01</f>
        <v>50.01</v>
      </c>
      <c r="B397" s="43" t="s">
        <v>259</v>
      </c>
      <c r="C397" s="33">
        <v>36</v>
      </c>
      <c r="D397" s="31" t="s">
        <v>5</v>
      </c>
      <c r="E397" s="34"/>
      <c r="F397" s="34">
        <f t="shared" ref="F397:F402" si="112">ROUND(C397*E397,2)</f>
        <v>0</v>
      </c>
      <c r="G397" s="35"/>
    </row>
    <row r="398" spans="1:7" ht="60">
      <c r="A398" s="31">
        <f t="shared" si="111"/>
        <v>50.02</v>
      </c>
      <c r="B398" s="43" t="s">
        <v>143</v>
      </c>
      <c r="C398" s="33">
        <v>10</v>
      </c>
      <c r="D398" s="31" t="s">
        <v>5</v>
      </c>
      <c r="E398" s="34"/>
      <c r="F398" s="34">
        <f t="shared" si="112"/>
        <v>0</v>
      </c>
      <c r="G398" s="35"/>
    </row>
    <row r="399" spans="1:7" ht="30">
      <c r="A399" s="31">
        <f t="shared" ref="A399:A402" si="113">A397+0.01</f>
        <v>50.02</v>
      </c>
      <c r="B399" s="32" t="s">
        <v>258</v>
      </c>
      <c r="C399" s="33">
        <v>27.68</v>
      </c>
      <c r="D399" s="31" t="s">
        <v>6</v>
      </c>
      <c r="E399" s="34"/>
      <c r="F399" s="34">
        <f t="shared" si="112"/>
        <v>0</v>
      </c>
      <c r="G399" s="35"/>
    </row>
    <row r="400" spans="1:7">
      <c r="A400" s="31">
        <f t="shared" si="113"/>
        <v>50.03</v>
      </c>
      <c r="B400" s="41" t="s">
        <v>153</v>
      </c>
      <c r="C400" s="51">
        <v>20</v>
      </c>
      <c r="D400" s="52" t="s">
        <v>5</v>
      </c>
      <c r="E400" s="34"/>
      <c r="F400" s="49">
        <f t="shared" si="112"/>
        <v>0</v>
      </c>
      <c r="G400" s="50"/>
    </row>
    <row r="401" spans="1:7">
      <c r="A401" s="31">
        <f t="shared" si="113"/>
        <v>50.03</v>
      </c>
      <c r="B401" s="41" t="s">
        <v>142</v>
      </c>
      <c r="C401" s="51">
        <v>10</v>
      </c>
      <c r="D401" s="52" t="s">
        <v>5</v>
      </c>
      <c r="E401" s="34"/>
      <c r="F401" s="49">
        <f t="shared" si="112"/>
        <v>0</v>
      </c>
      <c r="G401" s="50"/>
    </row>
    <row r="402" spans="1:7" ht="30">
      <c r="A402" s="31">
        <f t="shared" si="113"/>
        <v>50.04</v>
      </c>
      <c r="B402" s="32" t="s">
        <v>152</v>
      </c>
      <c r="C402" s="33">
        <v>10</v>
      </c>
      <c r="D402" s="31" t="s">
        <v>5</v>
      </c>
      <c r="E402" s="34"/>
      <c r="F402" s="34">
        <f t="shared" si="112"/>
        <v>0</v>
      </c>
      <c r="G402" s="35"/>
    </row>
    <row r="403" spans="1:7">
      <c r="A403" s="25"/>
      <c r="B403" s="36"/>
      <c r="C403" s="33"/>
      <c r="D403" s="31"/>
      <c r="E403" s="34"/>
      <c r="F403" s="34"/>
      <c r="G403" s="35">
        <f>SUBTOTAL(9,F396:F403)</f>
        <v>0</v>
      </c>
    </row>
    <row r="404" spans="1:7">
      <c r="A404" s="25">
        <f>+ROUNDUP(A402,)</f>
        <v>51</v>
      </c>
      <c r="B404" s="44" t="s">
        <v>2</v>
      </c>
      <c r="C404" s="33"/>
      <c r="D404" s="45"/>
      <c r="E404" s="34"/>
      <c r="F404" s="46"/>
      <c r="G404" s="47"/>
    </row>
    <row r="405" spans="1:7">
      <c r="A405" s="31">
        <f t="shared" ref="A405" si="114">A404+0.01</f>
        <v>51.01</v>
      </c>
      <c r="B405" s="43" t="s">
        <v>40</v>
      </c>
      <c r="C405" s="48">
        <v>311.77</v>
      </c>
      <c r="D405" s="45" t="s">
        <v>3</v>
      </c>
      <c r="E405" s="34"/>
      <c r="F405" s="49">
        <f t="shared" ref="F405" si="115">ROUND(C405*E405,2)</f>
        <v>0</v>
      </c>
      <c r="G405" s="50"/>
    </row>
    <row r="406" spans="1:7">
      <c r="A406" s="45"/>
      <c r="B406" s="41"/>
      <c r="C406" s="51"/>
      <c r="D406" s="52"/>
      <c r="E406" s="34"/>
      <c r="F406" s="49"/>
      <c r="G406" s="50">
        <f>SUM(F404:F406)</f>
        <v>0</v>
      </c>
    </row>
    <row r="407" spans="1:7">
      <c r="A407" s="45"/>
      <c r="B407" s="41"/>
      <c r="C407" s="51"/>
      <c r="D407" s="52"/>
      <c r="E407" s="34"/>
      <c r="F407" s="49"/>
      <c r="G407" s="50"/>
    </row>
    <row r="408" spans="1:7">
      <c r="A408" s="19" t="s">
        <v>226</v>
      </c>
      <c r="B408" s="20" t="s">
        <v>84</v>
      </c>
      <c r="C408" s="21"/>
      <c r="D408" s="22"/>
      <c r="E408" s="23"/>
      <c r="F408" s="23"/>
      <c r="G408" s="24"/>
    </row>
    <row r="409" spans="1:7">
      <c r="A409" s="25">
        <f>+ROUNDUP(A405,)</f>
        <v>52</v>
      </c>
      <c r="B409" s="44" t="s">
        <v>0</v>
      </c>
      <c r="C409" s="33"/>
      <c r="D409" s="31"/>
      <c r="E409" s="34"/>
      <c r="F409" s="34"/>
      <c r="G409" s="35"/>
    </row>
    <row r="410" spans="1:7">
      <c r="A410" s="31">
        <f t="shared" ref="A410" si="116">A409+0.01</f>
        <v>52.01</v>
      </c>
      <c r="B410" s="43" t="s">
        <v>29</v>
      </c>
      <c r="C410" s="33">
        <v>1</v>
      </c>
      <c r="D410" s="31" t="s">
        <v>5</v>
      </c>
      <c r="E410" s="34"/>
      <c r="F410" s="34">
        <f t="shared" ref="F410" si="117">ROUND(C410*E410,2)</f>
        <v>0</v>
      </c>
      <c r="G410" s="35"/>
    </row>
    <row r="411" spans="1:7">
      <c r="A411" s="25"/>
      <c r="B411" s="44"/>
      <c r="C411" s="33"/>
      <c r="D411" s="31"/>
      <c r="E411" s="34"/>
      <c r="F411" s="34"/>
      <c r="G411" s="35">
        <f>SUBTOTAL(9,F409:F411)</f>
        <v>0</v>
      </c>
    </row>
    <row r="412" spans="1:7">
      <c r="A412" s="25">
        <f>+ROUNDUP(A410,)</f>
        <v>53</v>
      </c>
      <c r="B412" s="44" t="s">
        <v>56</v>
      </c>
      <c r="C412" s="33"/>
      <c r="D412" s="31"/>
      <c r="E412" s="34"/>
      <c r="F412" s="34"/>
      <c r="G412" s="35"/>
    </row>
    <row r="413" spans="1:7">
      <c r="A413" s="31">
        <f t="shared" ref="A413:A417" si="118">A412+0.01</f>
        <v>53.01</v>
      </c>
      <c r="B413" s="32" t="s">
        <v>53</v>
      </c>
      <c r="C413" s="33">
        <v>56.56</v>
      </c>
      <c r="D413" s="31" t="s">
        <v>6</v>
      </c>
      <c r="E413" s="34"/>
      <c r="F413" s="34">
        <f t="shared" ref="F413:F417" si="119">ROUND(C413*E413,2)</f>
        <v>0</v>
      </c>
      <c r="G413" s="35"/>
    </row>
    <row r="414" spans="1:7">
      <c r="A414" s="31">
        <f t="shared" si="118"/>
        <v>53.02</v>
      </c>
      <c r="B414" s="38" t="s">
        <v>44</v>
      </c>
      <c r="C414" s="33">
        <v>261.81</v>
      </c>
      <c r="D414" s="31" t="s">
        <v>3</v>
      </c>
      <c r="E414" s="34"/>
      <c r="F414" s="34">
        <f t="shared" si="119"/>
        <v>0</v>
      </c>
      <c r="G414" s="35"/>
    </row>
    <row r="415" spans="1:7">
      <c r="A415" s="31">
        <f t="shared" si="118"/>
        <v>53.03</v>
      </c>
      <c r="B415" s="43" t="s">
        <v>175</v>
      </c>
      <c r="C415" s="33">
        <v>27</v>
      </c>
      <c r="D415" s="31" t="s">
        <v>3</v>
      </c>
      <c r="E415" s="34"/>
      <c r="F415" s="34">
        <f t="shared" si="119"/>
        <v>0</v>
      </c>
      <c r="G415" s="35"/>
    </row>
    <row r="416" spans="1:7">
      <c r="A416" s="31">
        <f t="shared" si="118"/>
        <v>53.04</v>
      </c>
      <c r="B416" s="38" t="s">
        <v>72</v>
      </c>
      <c r="C416" s="33">
        <v>15</v>
      </c>
      <c r="D416" s="31" t="s">
        <v>59</v>
      </c>
      <c r="E416" s="34"/>
      <c r="F416" s="34">
        <f t="shared" si="119"/>
        <v>0</v>
      </c>
      <c r="G416" s="35"/>
    </row>
    <row r="417" spans="1:7">
      <c r="A417" s="31">
        <f t="shared" si="118"/>
        <v>53.05</v>
      </c>
      <c r="B417" s="32" t="s">
        <v>151</v>
      </c>
      <c r="C417" s="33">
        <v>114.93</v>
      </c>
      <c r="D417" s="31" t="s">
        <v>8</v>
      </c>
      <c r="E417" s="34"/>
      <c r="F417" s="34">
        <f t="shared" si="119"/>
        <v>0</v>
      </c>
      <c r="G417" s="35"/>
    </row>
    <row r="418" spans="1:7">
      <c r="A418" s="25"/>
      <c r="B418" s="44"/>
      <c r="C418" s="33"/>
      <c r="D418" s="31"/>
      <c r="E418" s="34"/>
      <c r="F418" s="34"/>
      <c r="G418" s="35">
        <f>SUBTOTAL(9,F412:F418)</f>
        <v>0</v>
      </c>
    </row>
    <row r="419" spans="1:7">
      <c r="A419" s="25">
        <f>+ROUNDUP(A417,)</f>
        <v>54</v>
      </c>
      <c r="B419" s="44" t="s">
        <v>1</v>
      </c>
      <c r="C419" s="33"/>
      <c r="D419" s="25"/>
      <c r="E419" s="34"/>
      <c r="F419" s="34"/>
      <c r="G419" s="35"/>
    </row>
    <row r="420" spans="1:7">
      <c r="A420" s="31">
        <f t="shared" ref="A420:A424" si="120">A419+0.01</f>
        <v>54.01</v>
      </c>
      <c r="B420" s="32" t="s">
        <v>45</v>
      </c>
      <c r="C420" s="33">
        <v>1509.9</v>
      </c>
      <c r="D420" s="31" t="s">
        <v>3</v>
      </c>
      <c r="E420" s="34"/>
      <c r="F420" s="34">
        <f>ROUND(C420*E420,2)</f>
        <v>0</v>
      </c>
      <c r="G420" s="35"/>
    </row>
    <row r="421" spans="1:7">
      <c r="A421" s="31">
        <f t="shared" si="120"/>
        <v>54.02</v>
      </c>
      <c r="B421" s="32" t="s">
        <v>200</v>
      </c>
      <c r="C421" s="33">
        <v>125.58</v>
      </c>
      <c r="D421" s="31" t="s">
        <v>7</v>
      </c>
      <c r="E421" s="34"/>
      <c r="F421" s="34">
        <f>ROUND(C421*E421,2)</f>
        <v>0</v>
      </c>
      <c r="G421" s="35"/>
    </row>
    <row r="422" spans="1:7" ht="30">
      <c r="A422" s="31">
        <f t="shared" si="120"/>
        <v>54.03</v>
      </c>
      <c r="B422" s="32" t="s">
        <v>86</v>
      </c>
      <c r="C422" s="33">
        <v>52.36</v>
      </c>
      <c r="D422" s="31" t="s">
        <v>7</v>
      </c>
      <c r="E422" s="34"/>
      <c r="F422" s="34">
        <f t="shared" ref="F422:F423" si="121">ROUND(C422*E422,2)</f>
        <v>0</v>
      </c>
      <c r="G422" s="35"/>
    </row>
    <row r="423" spans="1:7">
      <c r="A423" s="31">
        <f t="shared" si="120"/>
        <v>54.04</v>
      </c>
      <c r="B423" s="32" t="s">
        <v>151</v>
      </c>
      <c r="C423" s="33">
        <v>231.32</v>
      </c>
      <c r="D423" s="31" t="s">
        <v>8</v>
      </c>
      <c r="E423" s="34"/>
      <c r="F423" s="34">
        <f t="shared" si="121"/>
        <v>0</v>
      </c>
      <c r="G423" s="35"/>
    </row>
    <row r="424" spans="1:7">
      <c r="A424" s="31">
        <f t="shared" si="120"/>
        <v>54.05</v>
      </c>
      <c r="B424" s="32" t="s">
        <v>38</v>
      </c>
      <c r="C424" s="33">
        <v>19.239999999999998</v>
      </c>
      <c r="D424" s="31" t="s">
        <v>7</v>
      </c>
      <c r="E424" s="34"/>
      <c r="F424" s="34">
        <f>ROUND(C424*E424,2)</f>
        <v>0</v>
      </c>
      <c r="G424" s="35"/>
    </row>
    <row r="425" spans="1:7">
      <c r="A425" s="25"/>
      <c r="B425" s="44"/>
      <c r="C425" s="33"/>
      <c r="D425" s="31"/>
      <c r="E425" s="34"/>
      <c r="F425" s="34"/>
      <c r="G425" s="35">
        <f>SUBTOTAL(9,F419:F425)</f>
        <v>0</v>
      </c>
    </row>
    <row r="426" spans="1:7">
      <c r="A426" s="25">
        <f>+ROUNDUP(A424,)</f>
        <v>55</v>
      </c>
      <c r="B426" s="44" t="s">
        <v>87</v>
      </c>
      <c r="C426" s="33"/>
      <c r="D426" s="25"/>
      <c r="E426" s="34"/>
      <c r="F426" s="34"/>
      <c r="G426" s="35"/>
    </row>
    <row r="427" spans="1:7">
      <c r="A427" s="31">
        <f t="shared" ref="A427:A429" si="122">A426+0.01</f>
        <v>55.01</v>
      </c>
      <c r="B427" s="32" t="s">
        <v>76</v>
      </c>
      <c r="C427" s="33">
        <v>1050.99</v>
      </c>
      <c r="D427" s="31" t="s">
        <v>9</v>
      </c>
      <c r="E427" s="34"/>
      <c r="F427" s="34">
        <f t="shared" ref="F427" si="123">ROUND(C427*E427,2)</f>
        <v>0</v>
      </c>
      <c r="G427" s="35"/>
    </row>
    <row r="428" spans="1:7">
      <c r="A428" s="31">
        <f t="shared" si="122"/>
        <v>55.02</v>
      </c>
      <c r="B428" s="32" t="s">
        <v>52</v>
      </c>
      <c r="C428" s="33">
        <v>58</v>
      </c>
      <c r="D428" s="31" t="s">
        <v>9</v>
      </c>
      <c r="E428" s="34"/>
      <c r="F428" s="34">
        <f>ROUND(C428*E428,2)</f>
        <v>0</v>
      </c>
      <c r="G428" s="35"/>
    </row>
    <row r="429" spans="1:7">
      <c r="A429" s="31">
        <f t="shared" si="122"/>
        <v>55.03</v>
      </c>
      <c r="B429" s="32" t="s">
        <v>37</v>
      </c>
      <c r="C429" s="33">
        <v>1125.57</v>
      </c>
      <c r="D429" s="31" t="s">
        <v>3</v>
      </c>
      <c r="E429" s="34"/>
      <c r="F429" s="34">
        <f>ROUND(C429*E429,2)</f>
        <v>0</v>
      </c>
      <c r="G429" s="35"/>
    </row>
    <row r="430" spans="1:7">
      <c r="A430" s="25"/>
      <c r="B430" s="44"/>
      <c r="C430" s="33"/>
      <c r="D430" s="31"/>
      <c r="E430" s="34"/>
      <c r="F430" s="34"/>
      <c r="G430" s="35">
        <f>SUBTOTAL(9,F426:F430)</f>
        <v>0</v>
      </c>
    </row>
    <row r="431" spans="1:7">
      <c r="A431" s="25">
        <f>+ROUNDUP(A429,)</f>
        <v>56</v>
      </c>
      <c r="B431" s="44" t="s">
        <v>57</v>
      </c>
      <c r="C431" s="33"/>
      <c r="D431" s="31"/>
      <c r="E431" s="34"/>
      <c r="F431" s="34"/>
      <c r="G431" s="35"/>
    </row>
    <row r="432" spans="1:7">
      <c r="A432" s="31">
        <f t="shared" ref="A432:A433" si="124">A431+0.01</f>
        <v>56.01</v>
      </c>
      <c r="B432" s="32" t="s">
        <v>253</v>
      </c>
      <c r="C432" s="33">
        <v>192.42</v>
      </c>
      <c r="D432" s="31" t="s">
        <v>6</v>
      </c>
      <c r="E432" s="34"/>
      <c r="F432" s="34">
        <f>ROUND(C432*E432,2)</f>
        <v>0</v>
      </c>
      <c r="G432" s="35"/>
    </row>
    <row r="433" spans="1:7" ht="60">
      <c r="A433" s="31">
        <f t="shared" si="124"/>
        <v>56.02</v>
      </c>
      <c r="B433" s="32" t="s">
        <v>204</v>
      </c>
      <c r="C433" s="33">
        <v>545.57000000000005</v>
      </c>
      <c r="D433" s="31" t="s">
        <v>3</v>
      </c>
      <c r="E433" s="34"/>
      <c r="F433" s="34">
        <f t="shared" ref="F433" si="125">ROUND(C433*E433,2)</f>
        <v>0</v>
      </c>
      <c r="G433" s="35"/>
    </row>
    <row r="434" spans="1:7">
      <c r="A434" s="25"/>
      <c r="B434" s="36"/>
      <c r="C434" s="33"/>
      <c r="D434" s="31"/>
      <c r="E434" s="34"/>
      <c r="F434" s="34"/>
      <c r="G434" s="35">
        <f>SUBTOTAL(9,F431:F434)</f>
        <v>0</v>
      </c>
    </row>
    <row r="435" spans="1:7">
      <c r="A435" s="25">
        <f>+ROUNDUP(A433,)</f>
        <v>57</v>
      </c>
      <c r="B435" s="60" t="s">
        <v>47</v>
      </c>
      <c r="C435" s="61"/>
      <c r="D435" s="62"/>
      <c r="E435" s="34"/>
      <c r="F435" s="63"/>
      <c r="G435" s="35"/>
    </row>
    <row r="436" spans="1:7">
      <c r="A436" s="31">
        <f t="shared" ref="A436:A438" si="126">A435+0.01</f>
        <v>57.01</v>
      </c>
      <c r="B436" s="41" t="s">
        <v>33</v>
      </c>
      <c r="C436" s="33">
        <v>580</v>
      </c>
      <c r="D436" s="52" t="s">
        <v>3</v>
      </c>
      <c r="E436" s="34"/>
      <c r="F436" s="34">
        <f>ROUND(C436*E436,2)</f>
        <v>0</v>
      </c>
      <c r="G436" s="35"/>
    </row>
    <row r="437" spans="1:7">
      <c r="A437" s="45">
        <f t="shared" si="126"/>
        <v>57.02</v>
      </c>
      <c r="B437" s="64" t="s">
        <v>73</v>
      </c>
      <c r="C437" s="33">
        <v>384.33</v>
      </c>
      <c r="D437" s="45" t="s">
        <v>3</v>
      </c>
      <c r="E437" s="34"/>
      <c r="F437" s="34">
        <f>ROUND(C437*E437,2)</f>
        <v>0</v>
      </c>
      <c r="G437" s="35"/>
    </row>
    <row r="438" spans="1:7">
      <c r="A438" s="45">
        <f t="shared" si="126"/>
        <v>57.03</v>
      </c>
      <c r="B438" s="41" t="s">
        <v>69</v>
      </c>
      <c r="C438" s="33">
        <v>48.99</v>
      </c>
      <c r="D438" s="52" t="s">
        <v>9</v>
      </c>
      <c r="E438" s="34"/>
      <c r="F438" s="34">
        <f>ROUND(C438*E438,2)</f>
        <v>0</v>
      </c>
      <c r="G438" s="35"/>
    </row>
    <row r="439" spans="1:7">
      <c r="A439" s="62"/>
      <c r="B439" s="65"/>
      <c r="C439" s="33"/>
      <c r="D439" s="52"/>
      <c r="E439" s="34"/>
      <c r="F439" s="63"/>
      <c r="G439" s="35">
        <f>SUBTOTAL(9,F435:F439)</f>
        <v>0</v>
      </c>
    </row>
    <row r="440" spans="1:7">
      <c r="A440" s="25">
        <f>+ROUNDUP(A438,)</f>
        <v>58</v>
      </c>
      <c r="B440" s="44" t="s">
        <v>58</v>
      </c>
      <c r="C440" s="33"/>
      <c r="D440" s="31"/>
      <c r="E440" s="34"/>
      <c r="F440" s="34"/>
      <c r="G440" s="35"/>
    </row>
    <row r="441" spans="1:7">
      <c r="A441" s="31">
        <f t="shared" ref="A441:A443" si="127">A440+0.01</f>
        <v>58.01</v>
      </c>
      <c r="B441" s="32" t="s">
        <v>198</v>
      </c>
      <c r="C441" s="33">
        <v>30</v>
      </c>
      <c r="D441" s="31" t="s">
        <v>59</v>
      </c>
      <c r="E441" s="34"/>
      <c r="F441" s="34">
        <f t="shared" ref="F441:F442" si="128">ROUND(C441*E441,2)</f>
        <v>0</v>
      </c>
      <c r="G441" s="35"/>
    </row>
    <row r="442" spans="1:7" ht="30">
      <c r="A442" s="31">
        <f t="shared" si="127"/>
        <v>58.02</v>
      </c>
      <c r="B442" s="32" t="s">
        <v>174</v>
      </c>
      <c r="C442" s="33">
        <v>166</v>
      </c>
      <c r="D442" s="31" t="s">
        <v>6</v>
      </c>
      <c r="E442" s="34"/>
      <c r="F442" s="34">
        <f t="shared" si="128"/>
        <v>0</v>
      </c>
      <c r="G442" s="35"/>
    </row>
    <row r="443" spans="1:7" ht="45">
      <c r="A443" s="31">
        <f t="shared" si="127"/>
        <v>58.03</v>
      </c>
      <c r="B443" s="32" t="s">
        <v>41</v>
      </c>
      <c r="C443" s="33">
        <v>1</v>
      </c>
      <c r="D443" s="31" t="s">
        <v>5</v>
      </c>
      <c r="E443" s="34"/>
      <c r="F443" s="34">
        <f>ROUND(C443*E443,2)</f>
        <v>0</v>
      </c>
      <c r="G443" s="35"/>
    </row>
    <row r="444" spans="1:7">
      <c r="A444" s="25"/>
      <c r="B444" s="36"/>
      <c r="C444" s="33"/>
      <c r="D444" s="31"/>
      <c r="E444" s="34"/>
      <c r="F444" s="34"/>
      <c r="G444" s="35">
        <f>SUBTOTAL(9,F440:F444)</f>
        <v>0</v>
      </c>
    </row>
    <row r="445" spans="1:7">
      <c r="A445" s="25">
        <f>+ROUNDUP(A443,)</f>
        <v>59</v>
      </c>
      <c r="B445" s="36" t="s">
        <v>42</v>
      </c>
      <c r="C445" s="33"/>
      <c r="D445" s="31"/>
      <c r="E445" s="34"/>
      <c r="F445" s="34"/>
      <c r="G445" s="66"/>
    </row>
    <row r="446" spans="1:7">
      <c r="A446" s="31">
        <f t="shared" ref="A446" si="129">A445+0.01</f>
        <v>59.01</v>
      </c>
      <c r="B446" s="32" t="s">
        <v>40</v>
      </c>
      <c r="C446" s="33">
        <v>1509.9</v>
      </c>
      <c r="D446" s="31" t="s">
        <v>3</v>
      </c>
      <c r="E446" s="34"/>
      <c r="F446" s="34">
        <f t="shared" ref="F446" si="130">ROUND(C446*E446,2)</f>
        <v>0</v>
      </c>
      <c r="G446" s="35"/>
    </row>
    <row r="447" spans="1:7">
      <c r="A447" s="45"/>
      <c r="B447" s="67"/>
      <c r="C447" s="68"/>
      <c r="D447" s="69"/>
      <c r="E447" s="34"/>
      <c r="F447" s="70"/>
      <c r="G447" s="35">
        <f>SUBTOTAL(9,F445:F447)</f>
        <v>0</v>
      </c>
    </row>
    <row r="448" spans="1:7">
      <c r="A448" s="45"/>
      <c r="B448" s="67"/>
      <c r="C448" s="68"/>
      <c r="D448" s="69"/>
      <c r="E448" s="34"/>
      <c r="F448" s="70"/>
      <c r="G448" s="35"/>
    </row>
    <row r="449" spans="1:7">
      <c r="A449" s="19" t="s">
        <v>249</v>
      </c>
      <c r="B449" s="20" t="s">
        <v>55</v>
      </c>
      <c r="C449" s="21"/>
      <c r="D449" s="22"/>
      <c r="E449" s="23"/>
      <c r="F449" s="23"/>
      <c r="G449" s="24"/>
    </row>
    <row r="450" spans="1:7">
      <c r="A450" s="25">
        <f>+ROUNDUP(A446,)</f>
        <v>60</v>
      </c>
      <c r="B450" s="44" t="s">
        <v>0</v>
      </c>
      <c r="C450" s="33"/>
      <c r="D450" s="31"/>
      <c r="E450" s="34"/>
      <c r="F450" s="34"/>
      <c r="G450" s="35"/>
    </row>
    <row r="451" spans="1:7">
      <c r="A451" s="31">
        <f t="shared" ref="A451" si="131">A450+0.01</f>
        <v>60.01</v>
      </c>
      <c r="B451" s="43" t="s">
        <v>29</v>
      </c>
      <c r="C451" s="33">
        <v>1</v>
      </c>
      <c r="D451" s="31" t="s">
        <v>5</v>
      </c>
      <c r="E451" s="34"/>
      <c r="F451" s="34">
        <f t="shared" ref="F451" si="132">ROUND(C451*E451,2)</f>
        <v>0</v>
      </c>
      <c r="G451" s="35"/>
    </row>
    <row r="452" spans="1:7">
      <c r="A452" s="25"/>
      <c r="B452" s="44"/>
      <c r="C452" s="33"/>
      <c r="D452" s="31"/>
      <c r="E452" s="34"/>
      <c r="F452" s="34"/>
      <c r="G452" s="35">
        <f>SUBTOTAL(9,F450:F452)</f>
        <v>0</v>
      </c>
    </row>
    <row r="453" spans="1:7">
      <c r="A453" s="25">
        <f>+ROUNDUP(A451,)</f>
        <v>61</v>
      </c>
      <c r="B453" s="44" t="s">
        <v>56</v>
      </c>
      <c r="C453" s="33"/>
      <c r="D453" s="31"/>
      <c r="E453" s="34"/>
      <c r="F453" s="34"/>
      <c r="G453" s="35"/>
    </row>
    <row r="454" spans="1:7">
      <c r="A454" s="31">
        <f t="shared" ref="A454:A458" si="133">A453+0.01</f>
        <v>61.01</v>
      </c>
      <c r="B454" s="32" t="s">
        <v>53</v>
      </c>
      <c r="C454" s="33">
        <v>56.56</v>
      </c>
      <c r="D454" s="31" t="s">
        <v>6</v>
      </c>
      <c r="E454" s="34"/>
      <c r="F454" s="34">
        <f t="shared" ref="F454:F458" si="134">ROUND(C454*E454,2)</f>
        <v>0</v>
      </c>
      <c r="G454" s="35"/>
    </row>
    <row r="455" spans="1:7">
      <c r="A455" s="31">
        <f t="shared" si="133"/>
        <v>61.02</v>
      </c>
      <c r="B455" s="38" t="s">
        <v>44</v>
      </c>
      <c r="C455" s="33">
        <v>261.81</v>
      </c>
      <c r="D455" s="31" t="s">
        <v>3</v>
      </c>
      <c r="E455" s="34"/>
      <c r="F455" s="34">
        <f t="shared" si="134"/>
        <v>0</v>
      </c>
      <c r="G455" s="35"/>
    </row>
    <row r="456" spans="1:7">
      <c r="A456" s="31">
        <f t="shared" si="133"/>
        <v>61.03</v>
      </c>
      <c r="B456" s="43" t="s">
        <v>175</v>
      </c>
      <c r="C456" s="33">
        <v>27</v>
      </c>
      <c r="D456" s="31" t="s">
        <v>3</v>
      </c>
      <c r="E456" s="34"/>
      <c r="F456" s="34">
        <f t="shared" si="134"/>
        <v>0</v>
      </c>
      <c r="G456" s="35"/>
    </row>
    <row r="457" spans="1:7">
      <c r="A457" s="31">
        <f t="shared" si="133"/>
        <v>61.04</v>
      </c>
      <c r="B457" s="38" t="s">
        <v>72</v>
      </c>
      <c r="C457" s="33">
        <v>15</v>
      </c>
      <c r="D457" s="31" t="s">
        <v>59</v>
      </c>
      <c r="E457" s="34"/>
      <c r="F457" s="34">
        <f t="shared" si="134"/>
        <v>0</v>
      </c>
      <c r="G457" s="35"/>
    </row>
    <row r="458" spans="1:7">
      <c r="A458" s="31">
        <f t="shared" si="133"/>
        <v>61.05</v>
      </c>
      <c r="B458" s="32" t="s">
        <v>151</v>
      </c>
      <c r="C458" s="33">
        <v>114.93</v>
      </c>
      <c r="D458" s="31" t="s">
        <v>8</v>
      </c>
      <c r="E458" s="34"/>
      <c r="F458" s="34">
        <f t="shared" si="134"/>
        <v>0</v>
      </c>
      <c r="G458" s="35"/>
    </row>
    <row r="459" spans="1:7">
      <c r="A459" s="25"/>
      <c r="B459" s="44"/>
      <c r="C459" s="33"/>
      <c r="D459" s="31"/>
      <c r="E459" s="34"/>
      <c r="F459" s="34"/>
      <c r="G459" s="35">
        <f>SUBTOTAL(9,F453:F459)</f>
        <v>0</v>
      </c>
    </row>
    <row r="460" spans="1:7">
      <c r="A460" s="25">
        <f>+ROUNDUP(A458,)</f>
        <v>62</v>
      </c>
      <c r="B460" s="44" t="s">
        <v>1</v>
      </c>
      <c r="C460" s="33"/>
      <c r="D460" s="25"/>
      <c r="E460" s="34"/>
      <c r="F460" s="34"/>
      <c r="G460" s="35"/>
    </row>
    <row r="461" spans="1:7">
      <c r="A461" s="31">
        <f t="shared" ref="A461:A465" si="135">A460+0.01</f>
        <v>62.01</v>
      </c>
      <c r="B461" s="32" t="s">
        <v>45</v>
      </c>
      <c r="C461" s="33">
        <v>1434.73</v>
      </c>
      <c r="D461" s="31" t="s">
        <v>3</v>
      </c>
      <c r="E461" s="34"/>
      <c r="F461" s="34">
        <f>ROUND(C461*E461,2)</f>
        <v>0</v>
      </c>
      <c r="G461" s="35"/>
    </row>
    <row r="462" spans="1:7">
      <c r="A462" s="31">
        <f t="shared" si="135"/>
        <v>62.02</v>
      </c>
      <c r="B462" s="32" t="s">
        <v>200</v>
      </c>
      <c r="C462" s="33">
        <v>125.58</v>
      </c>
      <c r="D462" s="31" t="s">
        <v>7</v>
      </c>
      <c r="E462" s="34"/>
      <c r="F462" s="34">
        <f>ROUND(C462*E462,2)</f>
        <v>0</v>
      </c>
      <c r="G462" s="35"/>
    </row>
    <row r="463" spans="1:7" ht="30">
      <c r="A463" s="31">
        <f t="shared" si="135"/>
        <v>62.03</v>
      </c>
      <c r="B463" s="32" t="s">
        <v>86</v>
      </c>
      <c r="C463" s="33">
        <v>52.36</v>
      </c>
      <c r="D463" s="31" t="s">
        <v>7</v>
      </c>
      <c r="E463" s="34"/>
      <c r="F463" s="34">
        <f t="shared" ref="F463:F464" si="136">ROUND(C463*E463,2)</f>
        <v>0</v>
      </c>
      <c r="G463" s="35"/>
    </row>
    <row r="464" spans="1:7">
      <c r="A464" s="31">
        <f t="shared" si="135"/>
        <v>62.04</v>
      </c>
      <c r="B464" s="32" t="s">
        <v>151</v>
      </c>
      <c r="C464" s="33">
        <v>231.32</v>
      </c>
      <c r="D464" s="31" t="s">
        <v>8</v>
      </c>
      <c r="E464" s="34"/>
      <c r="F464" s="34">
        <f t="shared" si="136"/>
        <v>0</v>
      </c>
      <c r="G464" s="35"/>
    </row>
    <row r="465" spans="1:7">
      <c r="A465" s="31">
        <f t="shared" si="135"/>
        <v>62.05</v>
      </c>
      <c r="B465" s="32" t="s">
        <v>38</v>
      </c>
      <c r="C465" s="33">
        <v>19.239999999999998</v>
      </c>
      <c r="D465" s="31" t="s">
        <v>7</v>
      </c>
      <c r="E465" s="34"/>
      <c r="F465" s="34">
        <f>ROUND(C465*E465,2)</f>
        <v>0</v>
      </c>
      <c r="G465" s="35"/>
    </row>
    <row r="466" spans="1:7">
      <c r="A466" s="25"/>
      <c r="B466" s="44"/>
      <c r="C466" s="33"/>
      <c r="D466" s="31"/>
      <c r="E466" s="34"/>
      <c r="F466" s="34"/>
      <c r="G466" s="35">
        <f>SUBTOTAL(9,F460:F466)</f>
        <v>0</v>
      </c>
    </row>
    <row r="467" spans="1:7">
      <c r="A467" s="25">
        <f>+ROUNDUP(A465,)</f>
        <v>63</v>
      </c>
      <c r="B467" s="44" t="s">
        <v>87</v>
      </c>
      <c r="C467" s="33"/>
      <c r="D467" s="25"/>
      <c r="E467" s="34"/>
      <c r="F467" s="34"/>
      <c r="G467" s="35"/>
    </row>
    <row r="468" spans="1:7">
      <c r="A468" s="31">
        <f t="shared" ref="A468:A470" si="137">A467+0.01</f>
        <v>63.01</v>
      </c>
      <c r="B468" s="32" t="s">
        <v>76</v>
      </c>
      <c r="C468" s="33">
        <v>1050.99</v>
      </c>
      <c r="D468" s="31" t="s">
        <v>9</v>
      </c>
      <c r="E468" s="34"/>
      <c r="F468" s="34">
        <f t="shared" ref="F468" si="138">ROUND(C468*E468,2)</f>
        <v>0</v>
      </c>
      <c r="G468" s="35"/>
    </row>
    <row r="469" spans="1:7">
      <c r="A469" s="31">
        <f t="shared" si="137"/>
        <v>63.02</v>
      </c>
      <c r="B469" s="32" t="s">
        <v>52</v>
      </c>
      <c r="C469" s="33">
        <v>50.48</v>
      </c>
      <c r="D469" s="31" t="s">
        <v>9</v>
      </c>
      <c r="E469" s="34"/>
      <c r="F469" s="34">
        <f>ROUND(C469*E469,2)</f>
        <v>0</v>
      </c>
      <c r="G469" s="35"/>
    </row>
    <row r="470" spans="1:7">
      <c r="A470" s="31">
        <f t="shared" si="137"/>
        <v>63.03</v>
      </c>
      <c r="B470" s="32" t="s">
        <v>37</v>
      </c>
      <c r="C470" s="33">
        <v>1050.4000000000001</v>
      </c>
      <c r="D470" s="31" t="s">
        <v>3</v>
      </c>
      <c r="E470" s="34"/>
      <c r="F470" s="34">
        <f>ROUND(C470*E470,2)</f>
        <v>0</v>
      </c>
      <c r="G470" s="35"/>
    </row>
    <row r="471" spans="1:7">
      <c r="A471" s="25"/>
      <c r="B471" s="44"/>
      <c r="C471" s="33"/>
      <c r="D471" s="31"/>
      <c r="E471" s="34"/>
      <c r="F471" s="34"/>
      <c r="G471" s="35">
        <f>SUBTOTAL(9,F467:F471)</f>
        <v>0</v>
      </c>
    </row>
    <row r="472" spans="1:7">
      <c r="A472" s="25">
        <f>+ROUNDUP(A470,)</f>
        <v>64</v>
      </c>
      <c r="B472" s="44" t="s">
        <v>57</v>
      </c>
      <c r="C472" s="33"/>
      <c r="D472" s="31"/>
      <c r="E472" s="34"/>
      <c r="F472" s="34"/>
      <c r="G472" s="35"/>
    </row>
    <row r="473" spans="1:7">
      <c r="A473" s="31">
        <f t="shared" ref="A473:A474" si="139">A472+0.01</f>
        <v>64.010000000000005</v>
      </c>
      <c r="B473" s="32" t="s">
        <v>253</v>
      </c>
      <c r="C473" s="33">
        <v>192.42</v>
      </c>
      <c r="D473" s="31" t="s">
        <v>6</v>
      </c>
      <c r="E473" s="34"/>
      <c r="F473" s="34">
        <f>ROUND(C473*E473,2)</f>
        <v>0</v>
      </c>
      <c r="G473" s="35"/>
    </row>
    <row r="474" spans="1:7" ht="60">
      <c r="A474" s="31">
        <f t="shared" si="139"/>
        <v>64.02</v>
      </c>
      <c r="B474" s="32" t="s">
        <v>204</v>
      </c>
      <c r="C474" s="33">
        <v>545.57000000000005</v>
      </c>
      <c r="D474" s="31" t="s">
        <v>3</v>
      </c>
      <c r="E474" s="34"/>
      <c r="F474" s="34">
        <f t="shared" ref="F474" si="140">ROUND(C474*E474,2)</f>
        <v>0</v>
      </c>
      <c r="G474" s="35"/>
    </row>
    <row r="475" spans="1:7">
      <c r="A475" s="25"/>
      <c r="B475" s="36"/>
      <c r="C475" s="33"/>
      <c r="D475" s="31"/>
      <c r="E475" s="34"/>
      <c r="F475" s="34"/>
      <c r="G475" s="35">
        <f>SUBTOTAL(9,F472:F475)</f>
        <v>0</v>
      </c>
    </row>
    <row r="476" spans="1:7">
      <c r="A476" s="25">
        <f>+ROUNDUP(A474,)</f>
        <v>65</v>
      </c>
      <c r="B476" s="60" t="s">
        <v>47</v>
      </c>
      <c r="C476" s="61"/>
      <c r="D476" s="62"/>
      <c r="E476" s="34"/>
      <c r="F476" s="63"/>
      <c r="G476" s="35"/>
    </row>
    <row r="477" spans="1:7">
      <c r="A477" s="31">
        <f t="shared" ref="A477:A479" si="141">A476+0.01</f>
        <v>65.010000000000005</v>
      </c>
      <c r="B477" s="41" t="s">
        <v>33</v>
      </c>
      <c r="C477" s="33">
        <v>504.83</v>
      </c>
      <c r="D477" s="52" t="s">
        <v>3</v>
      </c>
      <c r="E477" s="34"/>
      <c r="F477" s="34">
        <f>ROUND(C477*E477,2)</f>
        <v>0</v>
      </c>
      <c r="G477" s="35"/>
    </row>
    <row r="478" spans="1:7">
      <c r="A478" s="45">
        <f t="shared" si="141"/>
        <v>65.02</v>
      </c>
      <c r="B478" s="64" t="s">
        <v>73</v>
      </c>
      <c r="C478" s="33">
        <v>384.33</v>
      </c>
      <c r="D478" s="45" t="s">
        <v>3</v>
      </c>
      <c r="E478" s="34"/>
      <c r="F478" s="34">
        <f>ROUND(C478*E478,2)</f>
        <v>0</v>
      </c>
      <c r="G478" s="35"/>
    </row>
    <row r="479" spans="1:7">
      <c r="A479" s="45">
        <f t="shared" si="141"/>
        <v>65.03</v>
      </c>
      <c r="B479" s="41" t="s">
        <v>69</v>
      </c>
      <c r="C479" s="33">
        <v>45.17</v>
      </c>
      <c r="D479" s="52" t="s">
        <v>9</v>
      </c>
      <c r="E479" s="34"/>
      <c r="F479" s="34">
        <f>ROUND(C479*E479,2)</f>
        <v>0</v>
      </c>
      <c r="G479" s="35"/>
    </row>
    <row r="480" spans="1:7">
      <c r="A480" s="62"/>
      <c r="B480" s="65"/>
      <c r="C480" s="33"/>
      <c r="D480" s="52"/>
      <c r="E480" s="34"/>
      <c r="F480" s="63"/>
      <c r="G480" s="35">
        <f>SUBTOTAL(9,F476:F480)</f>
        <v>0</v>
      </c>
    </row>
    <row r="481" spans="1:7">
      <c r="A481" s="25">
        <f>+ROUNDUP(A479,)</f>
        <v>66</v>
      </c>
      <c r="B481" s="44" t="s">
        <v>58</v>
      </c>
      <c r="C481" s="33"/>
      <c r="D481" s="31"/>
      <c r="E481" s="34"/>
      <c r="F481" s="34"/>
      <c r="G481" s="35"/>
    </row>
    <row r="482" spans="1:7">
      <c r="A482" s="31">
        <f t="shared" ref="A482:A484" si="142">A481+0.01</f>
        <v>66.010000000000005</v>
      </c>
      <c r="B482" s="32" t="s">
        <v>198</v>
      </c>
      <c r="C482" s="33">
        <v>30</v>
      </c>
      <c r="D482" s="31" t="s">
        <v>59</v>
      </c>
      <c r="E482" s="34"/>
      <c r="F482" s="34">
        <f t="shared" ref="F482:F483" si="143">ROUND(C482*E482,2)</f>
        <v>0</v>
      </c>
      <c r="G482" s="35"/>
    </row>
    <row r="483" spans="1:7" ht="30">
      <c r="A483" s="31">
        <f t="shared" si="142"/>
        <v>66.02</v>
      </c>
      <c r="B483" s="32" t="s">
        <v>174</v>
      </c>
      <c r="C483" s="33">
        <v>166</v>
      </c>
      <c r="D483" s="31" t="s">
        <v>6</v>
      </c>
      <c r="E483" s="34"/>
      <c r="F483" s="34">
        <f t="shared" si="143"/>
        <v>0</v>
      </c>
      <c r="G483" s="35"/>
    </row>
    <row r="484" spans="1:7" ht="45">
      <c r="A484" s="31">
        <f t="shared" si="142"/>
        <v>66.03</v>
      </c>
      <c r="B484" s="32" t="s">
        <v>41</v>
      </c>
      <c r="C484" s="33">
        <v>1</v>
      </c>
      <c r="D484" s="31" t="s">
        <v>5</v>
      </c>
      <c r="E484" s="34"/>
      <c r="F484" s="34">
        <f>ROUND(C484*E484,2)</f>
        <v>0</v>
      </c>
      <c r="G484" s="35"/>
    </row>
    <row r="485" spans="1:7">
      <c r="A485" s="25"/>
      <c r="B485" s="36"/>
      <c r="C485" s="33"/>
      <c r="D485" s="31"/>
      <c r="E485" s="34"/>
      <c r="F485" s="34"/>
      <c r="G485" s="35">
        <f>SUBTOTAL(9,F481:F485)</f>
        <v>0</v>
      </c>
    </row>
    <row r="486" spans="1:7">
      <c r="A486" s="25">
        <f>+ROUNDUP(A484,)</f>
        <v>67</v>
      </c>
      <c r="B486" s="36" t="s">
        <v>42</v>
      </c>
      <c r="C486" s="33"/>
      <c r="D486" s="31"/>
      <c r="E486" s="34"/>
      <c r="F486" s="34"/>
      <c r="G486" s="66"/>
    </row>
    <row r="487" spans="1:7">
      <c r="A487" s="31">
        <f t="shared" ref="A487" si="144">A486+0.01</f>
        <v>67.010000000000005</v>
      </c>
      <c r="B487" s="32" t="s">
        <v>40</v>
      </c>
      <c r="C487" s="33">
        <v>1434.73</v>
      </c>
      <c r="D487" s="31" t="s">
        <v>3</v>
      </c>
      <c r="E487" s="34"/>
      <c r="F487" s="34">
        <f t="shared" ref="F487" si="145">ROUND(C487*E487,2)</f>
        <v>0</v>
      </c>
      <c r="G487" s="35"/>
    </row>
    <row r="488" spans="1:7">
      <c r="A488" s="45"/>
      <c r="B488" s="67"/>
      <c r="C488" s="68"/>
      <c r="D488" s="69"/>
      <c r="E488" s="34"/>
      <c r="F488" s="70"/>
      <c r="G488" s="35">
        <f>SUBTOTAL(9,F486:F488)</f>
        <v>0</v>
      </c>
    </row>
    <row r="489" spans="1:7">
      <c r="A489" s="45"/>
      <c r="B489" s="67"/>
      <c r="C489" s="68"/>
      <c r="D489" s="69"/>
      <c r="E489" s="34"/>
      <c r="F489" s="70"/>
      <c r="G489" s="35"/>
    </row>
    <row r="490" spans="1:7">
      <c r="A490" s="19" t="s">
        <v>240</v>
      </c>
      <c r="B490" s="20" t="s">
        <v>60</v>
      </c>
      <c r="C490" s="21"/>
      <c r="D490" s="22"/>
      <c r="E490" s="23"/>
      <c r="F490" s="23"/>
      <c r="G490" s="24"/>
    </row>
    <row r="491" spans="1:7">
      <c r="A491" s="25">
        <f>+ROUNDUP(A487,)</f>
        <v>68</v>
      </c>
      <c r="B491" s="44" t="s">
        <v>0</v>
      </c>
      <c r="C491" s="33"/>
      <c r="D491" s="31"/>
      <c r="E491" s="34"/>
      <c r="F491" s="34"/>
      <c r="G491" s="35"/>
    </row>
    <row r="492" spans="1:7">
      <c r="A492" s="31">
        <f t="shared" ref="A492" si="146">A491+0.01</f>
        <v>68.010000000000005</v>
      </c>
      <c r="B492" s="43" t="s">
        <v>29</v>
      </c>
      <c r="C492" s="33">
        <v>1</v>
      </c>
      <c r="D492" s="31" t="s">
        <v>5</v>
      </c>
      <c r="E492" s="34"/>
      <c r="F492" s="34">
        <f t="shared" ref="F492" si="147">ROUND(C492*E492,2)</f>
        <v>0</v>
      </c>
      <c r="G492" s="35"/>
    </row>
    <row r="493" spans="1:7">
      <c r="A493" s="25"/>
      <c r="B493" s="44"/>
      <c r="C493" s="33"/>
      <c r="D493" s="31"/>
      <c r="E493" s="34"/>
      <c r="F493" s="34"/>
      <c r="G493" s="35">
        <f>SUBTOTAL(9,F491:F493)</f>
        <v>0</v>
      </c>
    </row>
    <row r="494" spans="1:7">
      <c r="A494" s="25">
        <f>+ROUNDUP(A492,)</f>
        <v>69</v>
      </c>
      <c r="B494" s="44" t="s">
        <v>56</v>
      </c>
      <c r="C494" s="33"/>
      <c r="D494" s="31"/>
      <c r="E494" s="34"/>
      <c r="F494" s="34"/>
      <c r="G494" s="35"/>
    </row>
    <row r="495" spans="1:7">
      <c r="A495" s="31">
        <f t="shared" ref="A495:A499" si="148">A494+0.01</f>
        <v>69.010000000000005</v>
      </c>
      <c r="B495" s="32" t="s">
        <v>53</v>
      </c>
      <c r="C495" s="33">
        <v>56.56</v>
      </c>
      <c r="D495" s="31" t="s">
        <v>6</v>
      </c>
      <c r="E495" s="34"/>
      <c r="F495" s="34">
        <f t="shared" ref="F495:F499" si="149">ROUND(C495*E495,2)</f>
        <v>0</v>
      </c>
      <c r="G495" s="35"/>
    </row>
    <row r="496" spans="1:7">
      <c r="A496" s="31">
        <f t="shared" si="148"/>
        <v>69.02</v>
      </c>
      <c r="B496" s="38" t="s">
        <v>44</v>
      </c>
      <c r="C496" s="33">
        <v>261.81</v>
      </c>
      <c r="D496" s="31" t="s">
        <v>3</v>
      </c>
      <c r="E496" s="34"/>
      <c r="F496" s="34">
        <f t="shared" si="149"/>
        <v>0</v>
      </c>
      <c r="G496" s="35"/>
    </row>
    <row r="497" spans="1:7">
      <c r="A497" s="31">
        <f t="shared" si="148"/>
        <v>69.03</v>
      </c>
      <c r="B497" s="43" t="s">
        <v>175</v>
      </c>
      <c r="C497" s="33">
        <v>27</v>
      </c>
      <c r="D497" s="31" t="s">
        <v>3</v>
      </c>
      <c r="E497" s="34"/>
      <c r="F497" s="34">
        <f t="shared" si="149"/>
        <v>0</v>
      </c>
      <c r="G497" s="35"/>
    </row>
    <row r="498" spans="1:7">
      <c r="A498" s="31">
        <f t="shared" si="148"/>
        <v>69.040000000000006</v>
      </c>
      <c r="B498" s="38" t="s">
        <v>72</v>
      </c>
      <c r="C498" s="33">
        <v>15</v>
      </c>
      <c r="D498" s="31" t="s">
        <v>59</v>
      </c>
      <c r="E498" s="34"/>
      <c r="F498" s="34">
        <f t="shared" si="149"/>
        <v>0</v>
      </c>
      <c r="G498" s="35"/>
    </row>
    <row r="499" spans="1:7">
      <c r="A499" s="31">
        <f t="shared" si="148"/>
        <v>69.05</v>
      </c>
      <c r="B499" s="32" t="s">
        <v>151</v>
      </c>
      <c r="C499" s="33">
        <v>114.93</v>
      </c>
      <c r="D499" s="31" t="s">
        <v>8</v>
      </c>
      <c r="E499" s="34"/>
      <c r="F499" s="34">
        <f t="shared" si="149"/>
        <v>0</v>
      </c>
      <c r="G499" s="35"/>
    </row>
    <row r="500" spans="1:7">
      <c r="A500" s="25"/>
      <c r="B500" s="44"/>
      <c r="C500" s="33"/>
      <c r="D500" s="31"/>
      <c r="E500" s="34"/>
      <c r="F500" s="34"/>
      <c r="G500" s="35">
        <f>SUBTOTAL(9,F494:F500)</f>
        <v>0</v>
      </c>
    </row>
    <row r="501" spans="1:7">
      <c r="A501" s="25">
        <f>+ROUNDUP(A499,)</f>
        <v>70</v>
      </c>
      <c r="B501" s="44" t="s">
        <v>1</v>
      </c>
      <c r="C501" s="33"/>
      <c r="D501" s="25"/>
      <c r="E501" s="34"/>
      <c r="F501" s="34"/>
      <c r="G501" s="35"/>
    </row>
    <row r="502" spans="1:7">
      <c r="A502" s="31">
        <f t="shared" ref="A502:A506" si="150">A501+0.01</f>
        <v>70.010000000000005</v>
      </c>
      <c r="B502" s="32" t="s">
        <v>45</v>
      </c>
      <c r="C502" s="33">
        <v>1447.58</v>
      </c>
      <c r="D502" s="31" t="s">
        <v>3</v>
      </c>
      <c r="E502" s="34"/>
      <c r="F502" s="34">
        <f>ROUND(C502*E502,2)</f>
        <v>0</v>
      </c>
      <c r="G502" s="35"/>
    </row>
    <row r="503" spans="1:7">
      <c r="A503" s="31">
        <f t="shared" si="150"/>
        <v>70.02</v>
      </c>
      <c r="B503" s="32" t="s">
        <v>200</v>
      </c>
      <c r="C503" s="33">
        <v>125.58</v>
      </c>
      <c r="D503" s="31" t="s">
        <v>7</v>
      </c>
      <c r="E503" s="34"/>
      <c r="F503" s="34">
        <f>ROUND(C503*E503,2)</f>
        <v>0</v>
      </c>
      <c r="G503" s="35"/>
    </row>
    <row r="504" spans="1:7" ht="30">
      <c r="A504" s="31">
        <f t="shared" si="150"/>
        <v>70.03</v>
      </c>
      <c r="B504" s="32" t="s">
        <v>86</v>
      </c>
      <c r="C504" s="33">
        <v>52.36</v>
      </c>
      <c r="D504" s="31" t="s">
        <v>7</v>
      </c>
      <c r="E504" s="34"/>
      <c r="F504" s="34">
        <f t="shared" ref="F504:F505" si="151">ROUND(C504*E504,2)</f>
        <v>0</v>
      </c>
      <c r="G504" s="35"/>
    </row>
    <row r="505" spans="1:7">
      <c r="A505" s="31">
        <f t="shared" si="150"/>
        <v>70.040000000000006</v>
      </c>
      <c r="B505" s="32" t="s">
        <v>151</v>
      </c>
      <c r="C505" s="33">
        <v>231.32</v>
      </c>
      <c r="D505" s="31" t="s">
        <v>8</v>
      </c>
      <c r="E505" s="34"/>
      <c r="F505" s="34">
        <f t="shared" si="151"/>
        <v>0</v>
      </c>
      <c r="G505" s="35"/>
    </row>
    <row r="506" spans="1:7">
      <c r="A506" s="31">
        <f t="shared" si="150"/>
        <v>70.05</v>
      </c>
      <c r="B506" s="32" t="s">
        <v>38</v>
      </c>
      <c r="C506" s="33">
        <v>19.239999999999998</v>
      </c>
      <c r="D506" s="31" t="s">
        <v>7</v>
      </c>
      <c r="E506" s="34"/>
      <c r="F506" s="34">
        <f>ROUND(C506*E506,2)</f>
        <v>0</v>
      </c>
      <c r="G506" s="35"/>
    </row>
    <row r="507" spans="1:7">
      <c r="A507" s="25"/>
      <c r="B507" s="44"/>
      <c r="C507" s="33"/>
      <c r="D507" s="31"/>
      <c r="E507" s="34"/>
      <c r="F507" s="34"/>
      <c r="G507" s="35">
        <f>SUBTOTAL(9,F501:F507)</f>
        <v>0</v>
      </c>
    </row>
    <row r="508" spans="1:7">
      <c r="A508" s="25">
        <f>+ROUNDUP(A506,)</f>
        <v>71</v>
      </c>
      <c r="B508" s="44" t="s">
        <v>87</v>
      </c>
      <c r="C508" s="33"/>
      <c r="D508" s="25"/>
      <c r="E508" s="34"/>
      <c r="F508" s="34"/>
      <c r="G508" s="35"/>
    </row>
    <row r="509" spans="1:7">
      <c r="A509" s="31">
        <f t="shared" ref="A509:A511" si="152">A508+0.01</f>
        <v>71.010000000000005</v>
      </c>
      <c r="B509" s="32" t="s">
        <v>76</v>
      </c>
      <c r="C509" s="33">
        <v>1050.99</v>
      </c>
      <c r="D509" s="31" t="s">
        <v>9</v>
      </c>
      <c r="E509" s="34"/>
      <c r="F509" s="34">
        <f t="shared" ref="F509:F511" si="153">ROUND(C509*E509,2)</f>
        <v>0</v>
      </c>
      <c r="G509" s="35"/>
    </row>
    <row r="510" spans="1:7">
      <c r="A510" s="31">
        <f t="shared" si="152"/>
        <v>71.02</v>
      </c>
      <c r="B510" s="32" t="s">
        <v>52</v>
      </c>
      <c r="C510" s="33">
        <v>51.77</v>
      </c>
      <c r="D510" s="31" t="s">
        <v>9</v>
      </c>
      <c r="E510" s="34"/>
      <c r="F510" s="34">
        <f t="shared" si="153"/>
        <v>0</v>
      </c>
      <c r="G510" s="35"/>
    </row>
    <row r="511" spans="1:7">
      <c r="A511" s="31">
        <f t="shared" si="152"/>
        <v>71.03</v>
      </c>
      <c r="B511" s="32" t="s">
        <v>37</v>
      </c>
      <c r="C511" s="33">
        <v>1063.25</v>
      </c>
      <c r="D511" s="31" t="s">
        <v>3</v>
      </c>
      <c r="E511" s="34"/>
      <c r="F511" s="34">
        <f t="shared" si="153"/>
        <v>0</v>
      </c>
      <c r="G511" s="35"/>
    </row>
    <row r="512" spans="1:7">
      <c r="A512" s="25"/>
      <c r="B512" s="44"/>
      <c r="C512" s="33"/>
      <c r="D512" s="31"/>
      <c r="E512" s="34"/>
      <c r="F512" s="34"/>
      <c r="G512" s="35">
        <f>SUBTOTAL(9,F508:F512)</f>
        <v>0</v>
      </c>
    </row>
    <row r="513" spans="1:7">
      <c r="A513" s="25">
        <f>+ROUNDUP(A511,)</f>
        <v>72</v>
      </c>
      <c r="B513" s="44" t="s">
        <v>57</v>
      </c>
      <c r="C513" s="33"/>
      <c r="D513" s="31"/>
      <c r="E513" s="34"/>
      <c r="F513" s="34"/>
      <c r="G513" s="35"/>
    </row>
    <row r="514" spans="1:7">
      <c r="A514" s="31">
        <f t="shared" ref="A514:A515" si="154">A513+0.01</f>
        <v>72.010000000000005</v>
      </c>
      <c r="B514" s="32" t="s">
        <v>253</v>
      </c>
      <c r="C514" s="33">
        <v>192.42</v>
      </c>
      <c r="D514" s="31" t="s">
        <v>6</v>
      </c>
      <c r="E514" s="34"/>
      <c r="F514" s="34">
        <f>ROUND(C514*E514,2)</f>
        <v>0</v>
      </c>
      <c r="G514" s="35"/>
    </row>
    <row r="515" spans="1:7" ht="60">
      <c r="A515" s="31">
        <f t="shared" si="154"/>
        <v>72.02</v>
      </c>
      <c r="B515" s="32" t="s">
        <v>204</v>
      </c>
      <c r="C515" s="33">
        <v>545.57000000000005</v>
      </c>
      <c r="D515" s="31" t="s">
        <v>3</v>
      </c>
      <c r="E515" s="34"/>
      <c r="F515" s="34">
        <f t="shared" ref="F515" si="155">ROUND(C515*E515,2)</f>
        <v>0</v>
      </c>
      <c r="G515" s="35"/>
    </row>
    <row r="516" spans="1:7">
      <c r="A516" s="25"/>
      <c r="B516" s="36"/>
      <c r="C516" s="33"/>
      <c r="D516" s="31"/>
      <c r="E516" s="34"/>
      <c r="F516" s="34"/>
      <c r="G516" s="35">
        <f>SUBTOTAL(9,F513:F516)</f>
        <v>0</v>
      </c>
    </row>
    <row r="517" spans="1:7">
      <c r="A517" s="25">
        <f>+ROUNDUP(A515,)</f>
        <v>73</v>
      </c>
      <c r="B517" s="60" t="s">
        <v>47</v>
      </c>
      <c r="C517" s="61"/>
      <c r="D517" s="62"/>
      <c r="E517" s="34"/>
      <c r="F517" s="63"/>
      <c r="G517" s="35"/>
    </row>
    <row r="518" spans="1:7">
      <c r="A518" s="31">
        <f t="shared" ref="A518:A520" si="156">A517+0.01</f>
        <v>73.010000000000005</v>
      </c>
      <c r="B518" s="41" t="s">
        <v>33</v>
      </c>
      <c r="C518" s="33">
        <v>517.67999999999995</v>
      </c>
      <c r="D518" s="52" t="s">
        <v>3</v>
      </c>
      <c r="E518" s="34"/>
      <c r="F518" s="34">
        <f>ROUND(C518*E518,2)</f>
        <v>0</v>
      </c>
      <c r="G518" s="35"/>
    </row>
    <row r="519" spans="1:7">
      <c r="A519" s="45">
        <f t="shared" si="156"/>
        <v>73.02</v>
      </c>
      <c r="B519" s="64" t="s">
        <v>73</v>
      </c>
      <c r="C519" s="33">
        <v>384.33</v>
      </c>
      <c r="D519" s="45" t="s">
        <v>3</v>
      </c>
      <c r="E519" s="34"/>
      <c r="F519" s="34">
        <f>ROUND(C519*E519,2)</f>
        <v>0</v>
      </c>
      <c r="G519" s="35"/>
    </row>
    <row r="520" spans="1:7">
      <c r="A520" s="45">
        <f t="shared" si="156"/>
        <v>73.03</v>
      </c>
      <c r="B520" s="41" t="s">
        <v>69</v>
      </c>
      <c r="C520" s="33">
        <v>45.82</v>
      </c>
      <c r="D520" s="52" t="s">
        <v>9</v>
      </c>
      <c r="E520" s="34"/>
      <c r="F520" s="34">
        <f>ROUND(C520*E520,2)</f>
        <v>0</v>
      </c>
      <c r="G520" s="35"/>
    </row>
    <row r="521" spans="1:7">
      <c r="A521" s="62"/>
      <c r="B521" s="65"/>
      <c r="C521" s="33"/>
      <c r="D521" s="52"/>
      <c r="E521" s="34"/>
      <c r="F521" s="63"/>
      <c r="G521" s="35">
        <f>SUBTOTAL(9,F517:F521)</f>
        <v>0</v>
      </c>
    </row>
    <row r="522" spans="1:7">
      <c r="A522" s="25">
        <f>+ROUNDUP(A520,)</f>
        <v>74</v>
      </c>
      <c r="B522" s="44" t="s">
        <v>58</v>
      </c>
      <c r="C522" s="33"/>
      <c r="D522" s="31"/>
      <c r="E522" s="34"/>
      <c r="F522" s="34"/>
      <c r="G522" s="35"/>
    </row>
    <row r="523" spans="1:7">
      <c r="A523" s="31">
        <f t="shared" ref="A523:A525" si="157">A522+0.01</f>
        <v>74.010000000000005</v>
      </c>
      <c r="B523" s="32" t="s">
        <v>198</v>
      </c>
      <c r="C523" s="33">
        <v>31</v>
      </c>
      <c r="D523" s="31" t="s">
        <v>59</v>
      </c>
      <c r="E523" s="34"/>
      <c r="F523" s="34">
        <f t="shared" ref="F523:F524" si="158">ROUND(C523*E523,2)</f>
        <v>0</v>
      </c>
      <c r="G523" s="35"/>
    </row>
    <row r="524" spans="1:7" ht="30">
      <c r="A524" s="31">
        <f t="shared" si="157"/>
        <v>74.02</v>
      </c>
      <c r="B524" s="32" t="s">
        <v>174</v>
      </c>
      <c r="C524" s="33">
        <v>171.2</v>
      </c>
      <c r="D524" s="31" t="s">
        <v>6</v>
      </c>
      <c r="E524" s="34"/>
      <c r="F524" s="34">
        <f t="shared" si="158"/>
        <v>0</v>
      </c>
      <c r="G524" s="35"/>
    </row>
    <row r="525" spans="1:7" ht="45">
      <c r="A525" s="31">
        <f t="shared" si="157"/>
        <v>74.03</v>
      </c>
      <c r="B525" s="32" t="s">
        <v>41</v>
      </c>
      <c r="C525" s="33">
        <v>1</v>
      </c>
      <c r="D525" s="31" t="s">
        <v>5</v>
      </c>
      <c r="E525" s="34"/>
      <c r="F525" s="34">
        <f>ROUND(C525*E525,2)</f>
        <v>0</v>
      </c>
      <c r="G525" s="35"/>
    </row>
    <row r="526" spans="1:7">
      <c r="A526" s="25"/>
      <c r="B526" s="36"/>
      <c r="C526" s="33"/>
      <c r="D526" s="31"/>
      <c r="E526" s="34"/>
      <c r="F526" s="34"/>
      <c r="G526" s="35">
        <f>SUBTOTAL(9,F522:F526)</f>
        <v>0</v>
      </c>
    </row>
    <row r="527" spans="1:7">
      <c r="A527" s="25">
        <f>+ROUNDUP(A525,)</f>
        <v>75</v>
      </c>
      <c r="B527" s="36" t="s">
        <v>42</v>
      </c>
      <c r="C527" s="33"/>
      <c r="D527" s="31"/>
      <c r="E527" s="34"/>
      <c r="F527" s="34"/>
      <c r="G527" s="66"/>
    </row>
    <row r="528" spans="1:7">
      <c r="A528" s="31">
        <f t="shared" ref="A528" si="159">A527+0.01</f>
        <v>75.010000000000005</v>
      </c>
      <c r="B528" s="32" t="s">
        <v>40</v>
      </c>
      <c r="C528" s="33">
        <v>1447.58</v>
      </c>
      <c r="D528" s="31" t="s">
        <v>3</v>
      </c>
      <c r="E528" s="34"/>
      <c r="F528" s="34">
        <f t="shared" ref="F528" si="160">ROUND(C528*E528,2)</f>
        <v>0</v>
      </c>
      <c r="G528" s="35"/>
    </row>
    <row r="529" spans="1:7">
      <c r="A529" s="45"/>
      <c r="B529" s="67"/>
      <c r="C529" s="68"/>
      <c r="D529" s="69"/>
      <c r="E529" s="34"/>
      <c r="F529" s="70"/>
      <c r="G529" s="35">
        <f>SUBTOTAL(9,F527:F529)</f>
        <v>0</v>
      </c>
    </row>
    <row r="530" spans="1:7">
      <c r="A530" s="45"/>
      <c r="B530" s="67"/>
      <c r="C530" s="68"/>
      <c r="D530" s="69"/>
      <c r="E530" s="34"/>
      <c r="F530" s="70"/>
      <c r="G530" s="35"/>
    </row>
    <row r="531" spans="1:7">
      <c r="A531" s="19" t="s">
        <v>241</v>
      </c>
      <c r="B531" s="20" t="s">
        <v>61</v>
      </c>
      <c r="C531" s="21"/>
      <c r="D531" s="22"/>
      <c r="E531" s="23"/>
      <c r="F531" s="23"/>
      <c r="G531" s="24"/>
    </row>
    <row r="532" spans="1:7">
      <c r="A532" s="25">
        <f>+ROUNDUP(A528,)</f>
        <v>76</v>
      </c>
      <c r="B532" s="44" t="s">
        <v>0</v>
      </c>
      <c r="C532" s="33"/>
      <c r="D532" s="31"/>
      <c r="E532" s="34"/>
      <c r="F532" s="34"/>
      <c r="G532" s="35"/>
    </row>
    <row r="533" spans="1:7">
      <c r="A533" s="31">
        <f t="shared" ref="A533" si="161">A532+0.01</f>
        <v>76.010000000000005</v>
      </c>
      <c r="B533" s="43" t="s">
        <v>29</v>
      </c>
      <c r="C533" s="33">
        <v>1</v>
      </c>
      <c r="D533" s="31" t="s">
        <v>5</v>
      </c>
      <c r="E533" s="34"/>
      <c r="F533" s="34">
        <f t="shared" ref="F533" si="162">ROUND(C533*E533,2)</f>
        <v>0</v>
      </c>
      <c r="G533" s="35"/>
    </row>
    <row r="534" spans="1:7">
      <c r="A534" s="25"/>
      <c r="B534" s="44"/>
      <c r="C534" s="33"/>
      <c r="D534" s="31"/>
      <c r="E534" s="34"/>
      <c r="F534" s="34"/>
      <c r="G534" s="35">
        <f>SUBTOTAL(9,F532:F534)</f>
        <v>0</v>
      </c>
    </row>
    <row r="535" spans="1:7">
      <c r="A535" s="25">
        <f>+ROUNDUP(A533,)</f>
        <v>77</v>
      </c>
      <c r="B535" s="44" t="s">
        <v>56</v>
      </c>
      <c r="C535" s="33"/>
      <c r="D535" s="31"/>
      <c r="E535" s="34"/>
      <c r="F535" s="34"/>
      <c r="G535" s="35"/>
    </row>
    <row r="536" spans="1:7">
      <c r="A536" s="31">
        <f t="shared" ref="A536:A540" si="163">A535+0.01</f>
        <v>77.010000000000005</v>
      </c>
      <c r="B536" s="32" t="s">
        <v>53</v>
      </c>
      <c r="C536" s="33">
        <v>56.56</v>
      </c>
      <c r="D536" s="31" t="s">
        <v>6</v>
      </c>
      <c r="E536" s="34"/>
      <c r="F536" s="34">
        <f t="shared" ref="F536:F540" si="164">ROUND(C536*E536,2)</f>
        <v>0</v>
      </c>
      <c r="G536" s="35"/>
    </row>
    <row r="537" spans="1:7">
      <c r="A537" s="31">
        <f t="shared" si="163"/>
        <v>77.02</v>
      </c>
      <c r="B537" s="38" t="s">
        <v>44</v>
      </c>
      <c r="C537" s="33">
        <v>261.81</v>
      </c>
      <c r="D537" s="31" t="s">
        <v>3</v>
      </c>
      <c r="E537" s="34"/>
      <c r="F537" s="34">
        <f t="shared" si="164"/>
        <v>0</v>
      </c>
      <c r="G537" s="35"/>
    </row>
    <row r="538" spans="1:7">
      <c r="A538" s="31">
        <f t="shared" si="163"/>
        <v>77.03</v>
      </c>
      <c r="B538" s="43" t="s">
        <v>175</v>
      </c>
      <c r="C538" s="33">
        <v>27</v>
      </c>
      <c r="D538" s="31" t="s">
        <v>3</v>
      </c>
      <c r="E538" s="34"/>
      <c r="F538" s="34">
        <f t="shared" si="164"/>
        <v>0</v>
      </c>
      <c r="G538" s="35"/>
    </row>
    <row r="539" spans="1:7">
      <c r="A539" s="31">
        <f t="shared" si="163"/>
        <v>77.040000000000006</v>
      </c>
      <c r="B539" s="38" t="s">
        <v>72</v>
      </c>
      <c r="C539" s="33">
        <v>15</v>
      </c>
      <c r="D539" s="31" t="s">
        <v>59</v>
      </c>
      <c r="E539" s="34"/>
      <c r="F539" s="34">
        <f t="shared" si="164"/>
        <v>0</v>
      </c>
      <c r="G539" s="35"/>
    </row>
    <row r="540" spans="1:7">
      <c r="A540" s="31">
        <f t="shared" si="163"/>
        <v>77.05</v>
      </c>
      <c r="B540" s="32" t="s">
        <v>151</v>
      </c>
      <c r="C540" s="33">
        <v>109.53</v>
      </c>
      <c r="D540" s="31" t="s">
        <v>8</v>
      </c>
      <c r="E540" s="34"/>
      <c r="F540" s="34">
        <f t="shared" si="164"/>
        <v>0</v>
      </c>
      <c r="G540" s="35"/>
    </row>
    <row r="541" spans="1:7">
      <c r="A541" s="25"/>
      <c r="B541" s="44"/>
      <c r="C541" s="33"/>
      <c r="D541" s="31"/>
      <c r="E541" s="34"/>
      <c r="F541" s="34"/>
      <c r="G541" s="35">
        <f>SUBTOTAL(9,F535:F541)</f>
        <v>0</v>
      </c>
    </row>
    <row r="542" spans="1:7">
      <c r="A542" s="25">
        <f>+ROUNDUP(A540,)</f>
        <v>78</v>
      </c>
      <c r="B542" s="44" t="s">
        <v>1</v>
      </c>
      <c r="C542" s="33"/>
      <c r="D542" s="25"/>
      <c r="E542" s="34"/>
      <c r="F542" s="34"/>
      <c r="G542" s="35"/>
    </row>
    <row r="543" spans="1:7">
      <c r="A543" s="31">
        <f t="shared" ref="A543:A547" si="165">A542+0.01</f>
        <v>78.010000000000005</v>
      </c>
      <c r="B543" s="32" t="s">
        <v>45</v>
      </c>
      <c r="C543" s="33">
        <v>1839.72</v>
      </c>
      <c r="D543" s="31" t="s">
        <v>3</v>
      </c>
      <c r="E543" s="34"/>
      <c r="F543" s="34">
        <f>ROUND(C543*E543,2)</f>
        <v>0</v>
      </c>
      <c r="G543" s="35"/>
    </row>
    <row r="544" spans="1:7">
      <c r="A544" s="31">
        <f t="shared" si="165"/>
        <v>78.02</v>
      </c>
      <c r="B544" s="32" t="s">
        <v>200</v>
      </c>
      <c r="C544" s="33">
        <v>319.38</v>
      </c>
      <c r="D544" s="31" t="s">
        <v>7</v>
      </c>
      <c r="E544" s="34"/>
      <c r="F544" s="34">
        <f>ROUND(C544*E544,2)</f>
        <v>0</v>
      </c>
      <c r="G544" s="35"/>
    </row>
    <row r="545" spans="1:7" ht="30">
      <c r="A545" s="31">
        <f t="shared" si="165"/>
        <v>78.03</v>
      </c>
      <c r="B545" s="32" t="s">
        <v>86</v>
      </c>
      <c r="C545" s="33">
        <v>52.36</v>
      </c>
      <c r="D545" s="31" t="s">
        <v>7</v>
      </c>
      <c r="E545" s="34"/>
      <c r="F545" s="34">
        <f t="shared" ref="F545:F546" si="166">ROUND(C545*E545,2)</f>
        <v>0</v>
      </c>
      <c r="G545" s="35"/>
    </row>
    <row r="546" spans="1:7">
      <c r="A546" s="31">
        <f t="shared" si="165"/>
        <v>78.040000000000006</v>
      </c>
      <c r="B546" s="32" t="s">
        <v>151</v>
      </c>
      <c r="C546" s="33">
        <v>483.26</v>
      </c>
      <c r="D546" s="31" t="s">
        <v>8</v>
      </c>
      <c r="E546" s="34"/>
      <c r="F546" s="34">
        <f t="shared" si="166"/>
        <v>0</v>
      </c>
      <c r="G546" s="35"/>
    </row>
    <row r="547" spans="1:7">
      <c r="A547" s="31">
        <f t="shared" si="165"/>
        <v>78.05</v>
      </c>
      <c r="B547" s="32" t="s">
        <v>38</v>
      </c>
      <c r="C547" s="33">
        <v>33.909999999999997</v>
      </c>
      <c r="D547" s="31" t="s">
        <v>7</v>
      </c>
      <c r="E547" s="34"/>
      <c r="F547" s="34">
        <f>ROUND(C547*E547,2)</f>
        <v>0</v>
      </c>
      <c r="G547" s="35"/>
    </row>
    <row r="548" spans="1:7">
      <c r="A548" s="25"/>
      <c r="B548" s="44"/>
      <c r="C548" s="33"/>
      <c r="D548" s="31"/>
      <c r="E548" s="34"/>
      <c r="F548" s="34"/>
      <c r="G548" s="35">
        <f>SUBTOTAL(9,F542:F548)</f>
        <v>0</v>
      </c>
    </row>
    <row r="549" spans="1:7">
      <c r="A549" s="25">
        <f>+ROUNDUP(A547,)</f>
        <v>79</v>
      </c>
      <c r="B549" s="44" t="s">
        <v>87</v>
      </c>
      <c r="C549" s="33"/>
      <c r="D549" s="25"/>
      <c r="E549" s="34"/>
      <c r="F549" s="34"/>
      <c r="G549" s="35"/>
    </row>
    <row r="550" spans="1:7">
      <c r="A550" s="31">
        <f t="shared" ref="A550:A552" si="167">A549+0.01</f>
        <v>79.010000000000005</v>
      </c>
      <c r="B550" s="32" t="s">
        <v>76</v>
      </c>
      <c r="C550" s="33">
        <v>941.88</v>
      </c>
      <c r="D550" s="31" t="s">
        <v>9</v>
      </c>
      <c r="E550" s="34"/>
      <c r="F550" s="34">
        <f t="shared" ref="F550" si="168">ROUND(C550*E550,2)</f>
        <v>0</v>
      </c>
      <c r="G550" s="35"/>
    </row>
    <row r="551" spans="1:7">
      <c r="A551" s="31">
        <f t="shared" si="167"/>
        <v>79.02</v>
      </c>
      <c r="B551" s="32" t="s">
        <v>52</v>
      </c>
      <c r="C551" s="33">
        <v>145.54</v>
      </c>
      <c r="D551" s="31" t="s">
        <v>9</v>
      </c>
      <c r="E551" s="34"/>
      <c r="F551" s="34">
        <f>ROUND(C551*E551,2)</f>
        <v>0</v>
      </c>
      <c r="G551" s="35"/>
    </row>
    <row r="552" spans="1:7">
      <c r="A552" s="31">
        <f t="shared" si="167"/>
        <v>79.03</v>
      </c>
      <c r="B552" s="32" t="s">
        <v>37</v>
      </c>
      <c r="C552" s="33">
        <v>1455.39</v>
      </c>
      <c r="D552" s="31" t="s">
        <v>3</v>
      </c>
      <c r="E552" s="34"/>
      <c r="F552" s="34">
        <f>ROUND(C552*E552,2)</f>
        <v>0</v>
      </c>
      <c r="G552" s="35"/>
    </row>
    <row r="553" spans="1:7">
      <c r="A553" s="25"/>
      <c r="B553" s="44"/>
      <c r="C553" s="33"/>
      <c r="D553" s="31"/>
      <c r="E553" s="34"/>
      <c r="F553" s="34"/>
      <c r="G553" s="35">
        <f>SUBTOTAL(9,F549:F553)</f>
        <v>0</v>
      </c>
    </row>
    <row r="554" spans="1:7">
      <c r="A554" s="25">
        <f>+ROUNDUP(A552,)</f>
        <v>80</v>
      </c>
      <c r="B554" s="44" t="s">
        <v>57</v>
      </c>
      <c r="C554" s="33"/>
      <c r="D554" s="31"/>
      <c r="E554" s="34"/>
      <c r="F554" s="34"/>
      <c r="G554" s="35"/>
    </row>
    <row r="555" spans="1:7">
      <c r="A555" s="31">
        <f t="shared" ref="A555" si="169">A554+0.01</f>
        <v>80.010000000000005</v>
      </c>
      <c r="B555" s="32" t="s">
        <v>253</v>
      </c>
      <c r="C555" s="33">
        <v>339.08</v>
      </c>
      <c r="D555" s="31" t="s">
        <v>6</v>
      </c>
      <c r="E555" s="34"/>
      <c r="F555" s="34">
        <f>ROUND(C555*E555,2)</f>
        <v>0</v>
      </c>
      <c r="G555" s="35"/>
    </row>
    <row r="556" spans="1:7">
      <c r="A556" s="25"/>
      <c r="B556" s="36"/>
      <c r="C556" s="33"/>
      <c r="D556" s="31"/>
      <c r="E556" s="34"/>
      <c r="F556" s="34"/>
      <c r="G556" s="35">
        <f>SUBTOTAL(9,F554:F556)</f>
        <v>0</v>
      </c>
    </row>
    <row r="557" spans="1:7">
      <c r="A557" s="25">
        <f>+ROUNDUP(A555,)</f>
        <v>81</v>
      </c>
      <c r="B557" s="60" t="s">
        <v>47</v>
      </c>
      <c r="C557" s="61"/>
      <c r="D557" s="62"/>
      <c r="E557" s="34"/>
      <c r="F557" s="63"/>
      <c r="G557" s="35"/>
    </row>
    <row r="558" spans="1:7">
      <c r="A558" s="31">
        <f t="shared" ref="A558:A560" si="170">A557+0.01</f>
        <v>81.010000000000005</v>
      </c>
      <c r="B558" s="41" t="s">
        <v>33</v>
      </c>
      <c r="C558" s="33">
        <v>1455.39</v>
      </c>
      <c r="D558" s="52" t="s">
        <v>3</v>
      </c>
      <c r="E558" s="34"/>
      <c r="F558" s="34">
        <f>ROUND(C558*E558,2)</f>
        <v>0</v>
      </c>
      <c r="G558" s="35"/>
    </row>
    <row r="559" spans="1:7">
      <c r="A559" s="45">
        <f t="shared" si="170"/>
        <v>81.02</v>
      </c>
      <c r="B559" s="64" t="s">
        <v>73</v>
      </c>
      <c r="C559" s="33">
        <v>384.33</v>
      </c>
      <c r="D559" s="45" t="s">
        <v>3</v>
      </c>
      <c r="E559" s="34"/>
      <c r="F559" s="34">
        <f>ROUND(C559*E559,2)</f>
        <v>0</v>
      </c>
      <c r="G559" s="35"/>
    </row>
    <row r="560" spans="1:7">
      <c r="A560" s="45">
        <f t="shared" si="170"/>
        <v>81.03</v>
      </c>
      <c r="B560" s="41" t="s">
        <v>69</v>
      </c>
      <c r="C560" s="33">
        <v>93.46</v>
      </c>
      <c r="D560" s="52" t="s">
        <v>9</v>
      </c>
      <c r="E560" s="34"/>
      <c r="F560" s="34">
        <f>ROUND(C560*E560,2)</f>
        <v>0</v>
      </c>
      <c r="G560" s="35"/>
    </row>
    <row r="561" spans="1:7">
      <c r="A561" s="62"/>
      <c r="B561" s="65"/>
      <c r="C561" s="33"/>
      <c r="D561" s="52"/>
      <c r="E561" s="34"/>
      <c r="F561" s="63"/>
      <c r="G561" s="35">
        <f>SUBTOTAL(9,F557:F561)</f>
        <v>0</v>
      </c>
    </row>
    <row r="562" spans="1:7">
      <c r="A562" s="25">
        <f>+ROUNDUP(A560,)</f>
        <v>82</v>
      </c>
      <c r="B562" s="44" t="s">
        <v>58</v>
      </c>
      <c r="C562" s="33"/>
      <c r="D562" s="31"/>
      <c r="E562" s="34"/>
      <c r="F562" s="34"/>
      <c r="G562" s="35"/>
    </row>
    <row r="563" spans="1:7">
      <c r="A563" s="31">
        <f t="shared" ref="A563:A565" si="171">A562+0.01</f>
        <v>82.01</v>
      </c>
      <c r="B563" s="32" t="s">
        <v>198</v>
      </c>
      <c r="C563" s="33">
        <v>74</v>
      </c>
      <c r="D563" s="31" t="s">
        <v>59</v>
      </c>
      <c r="E563" s="34"/>
      <c r="F563" s="34">
        <f t="shared" ref="F563:F564" si="172">ROUND(C563*E563,2)</f>
        <v>0</v>
      </c>
      <c r="G563" s="35"/>
    </row>
    <row r="564" spans="1:7" ht="30">
      <c r="A564" s="31">
        <f t="shared" si="171"/>
        <v>82.02</v>
      </c>
      <c r="B564" s="32" t="s">
        <v>174</v>
      </c>
      <c r="C564" s="33">
        <v>384.8</v>
      </c>
      <c r="D564" s="31" t="s">
        <v>6</v>
      </c>
      <c r="E564" s="34"/>
      <c r="F564" s="34">
        <f t="shared" si="172"/>
        <v>0</v>
      </c>
      <c r="G564" s="35"/>
    </row>
    <row r="565" spans="1:7" ht="45">
      <c r="A565" s="31">
        <f t="shared" si="171"/>
        <v>82.03</v>
      </c>
      <c r="B565" s="32" t="s">
        <v>41</v>
      </c>
      <c r="C565" s="33">
        <v>1</v>
      </c>
      <c r="D565" s="31" t="s">
        <v>5</v>
      </c>
      <c r="E565" s="34"/>
      <c r="F565" s="34">
        <f>ROUND(C565*E565,2)</f>
        <v>0</v>
      </c>
      <c r="G565" s="35"/>
    </row>
    <row r="566" spans="1:7">
      <c r="A566" s="25"/>
      <c r="B566" s="36"/>
      <c r="C566" s="33"/>
      <c r="D566" s="31"/>
      <c r="E566" s="34"/>
      <c r="F566" s="34"/>
      <c r="G566" s="35">
        <f>SUBTOTAL(9,F562:F566)</f>
        <v>0</v>
      </c>
    </row>
    <row r="567" spans="1:7">
      <c r="A567" s="25">
        <f>+ROUNDUP(A565,)</f>
        <v>83</v>
      </c>
      <c r="B567" s="36" t="s">
        <v>42</v>
      </c>
      <c r="C567" s="33"/>
      <c r="D567" s="31"/>
      <c r="E567" s="34"/>
      <c r="F567" s="34"/>
      <c r="G567" s="66"/>
    </row>
    <row r="568" spans="1:7">
      <c r="A568" s="31">
        <f t="shared" ref="A568" si="173">A567+0.01</f>
        <v>83.01</v>
      </c>
      <c r="B568" s="32" t="s">
        <v>40</v>
      </c>
      <c r="C568" s="33">
        <v>1839.72</v>
      </c>
      <c r="D568" s="31" t="s">
        <v>3</v>
      </c>
      <c r="E568" s="34"/>
      <c r="F568" s="34">
        <f t="shared" ref="F568" si="174">ROUND(C568*E568,2)</f>
        <v>0</v>
      </c>
      <c r="G568" s="35"/>
    </row>
    <row r="569" spans="1:7">
      <c r="A569" s="45"/>
      <c r="B569" s="67"/>
      <c r="C569" s="68"/>
      <c r="D569" s="69"/>
      <c r="E569" s="34"/>
      <c r="F569" s="70"/>
      <c r="G569" s="35">
        <f>SUBTOTAL(9,F567:F569)</f>
        <v>0</v>
      </c>
    </row>
    <row r="570" spans="1:7">
      <c r="A570" s="45"/>
      <c r="B570" s="67"/>
      <c r="C570" s="68"/>
      <c r="D570" s="69"/>
      <c r="E570" s="34"/>
      <c r="F570" s="70"/>
      <c r="G570" s="35"/>
    </row>
    <row r="571" spans="1:7">
      <c r="A571" s="19" t="s">
        <v>242</v>
      </c>
      <c r="B571" s="20" t="s">
        <v>63</v>
      </c>
      <c r="C571" s="21"/>
      <c r="D571" s="22"/>
      <c r="E571" s="23"/>
      <c r="F571" s="23"/>
      <c r="G571" s="24"/>
    </row>
    <row r="572" spans="1:7">
      <c r="A572" s="25">
        <f>+ROUNDUP(A568,)</f>
        <v>84</v>
      </c>
      <c r="B572" s="44" t="s">
        <v>0</v>
      </c>
      <c r="C572" s="33"/>
      <c r="D572" s="31"/>
      <c r="E572" s="34"/>
      <c r="F572" s="34"/>
      <c r="G572" s="35"/>
    </row>
    <row r="573" spans="1:7">
      <c r="A573" s="31">
        <f t="shared" ref="A573" si="175">A572+0.01</f>
        <v>84.01</v>
      </c>
      <c r="B573" s="43" t="s">
        <v>29</v>
      </c>
      <c r="C573" s="33">
        <v>1</v>
      </c>
      <c r="D573" s="31" t="s">
        <v>5</v>
      </c>
      <c r="E573" s="34"/>
      <c r="F573" s="34">
        <f t="shared" ref="F573" si="176">ROUND(C573*E573,2)</f>
        <v>0</v>
      </c>
      <c r="G573" s="35"/>
    </row>
    <row r="574" spans="1:7">
      <c r="A574" s="25"/>
      <c r="B574" s="44"/>
      <c r="C574" s="33"/>
      <c r="D574" s="31"/>
      <c r="E574" s="34"/>
      <c r="F574" s="34"/>
      <c r="G574" s="35">
        <f>SUBTOTAL(9,F572:F574)</f>
        <v>0</v>
      </c>
    </row>
    <row r="575" spans="1:7">
      <c r="A575" s="25">
        <f>+ROUNDUP(A573,)</f>
        <v>85</v>
      </c>
      <c r="B575" s="44" t="s">
        <v>56</v>
      </c>
      <c r="C575" s="33"/>
      <c r="D575" s="31"/>
      <c r="E575" s="34"/>
      <c r="F575" s="34"/>
      <c r="G575" s="35"/>
    </row>
    <row r="576" spans="1:7">
      <c r="A576" s="31">
        <f t="shared" ref="A576:A577" si="177">A575+0.01</f>
        <v>85.01</v>
      </c>
      <c r="B576" s="38" t="s">
        <v>72</v>
      </c>
      <c r="C576" s="33">
        <v>15</v>
      </c>
      <c r="D576" s="31" t="s">
        <v>59</v>
      </c>
      <c r="E576" s="34"/>
      <c r="F576" s="34">
        <f t="shared" ref="F576:F577" si="178">ROUND(C576*E576,2)</f>
        <v>0</v>
      </c>
      <c r="G576" s="35"/>
    </row>
    <row r="577" spans="1:7">
      <c r="A577" s="31">
        <f t="shared" si="177"/>
        <v>85.02</v>
      </c>
      <c r="B577" s="32" t="s">
        <v>151</v>
      </c>
      <c r="C577" s="33">
        <v>22.5</v>
      </c>
      <c r="D577" s="31" t="s">
        <v>8</v>
      </c>
      <c r="E577" s="34"/>
      <c r="F577" s="34">
        <f t="shared" si="178"/>
        <v>0</v>
      </c>
      <c r="G577" s="35"/>
    </row>
    <row r="578" spans="1:7">
      <c r="A578" s="25"/>
      <c r="B578" s="44"/>
      <c r="C578" s="33"/>
      <c r="D578" s="31"/>
      <c r="E578" s="34"/>
      <c r="F578" s="34"/>
      <c r="G578" s="35">
        <f>SUBTOTAL(9,F575:F578)</f>
        <v>0</v>
      </c>
    </row>
    <row r="579" spans="1:7">
      <c r="A579" s="25">
        <f>+ROUNDUP(A577,)</f>
        <v>86</v>
      </c>
      <c r="B579" s="44" t="s">
        <v>1</v>
      </c>
      <c r="C579" s="33"/>
      <c r="D579" s="25"/>
      <c r="E579" s="34"/>
      <c r="F579" s="34"/>
      <c r="G579" s="35"/>
    </row>
    <row r="580" spans="1:7">
      <c r="A580" s="31">
        <f t="shared" ref="A580:A583" si="179">A579+0.01</f>
        <v>86.01</v>
      </c>
      <c r="B580" s="32" t="s">
        <v>45</v>
      </c>
      <c r="C580" s="33">
        <v>1111.46</v>
      </c>
      <c r="D580" s="31" t="s">
        <v>3</v>
      </c>
      <c r="E580" s="34"/>
      <c r="F580" s="34">
        <f>ROUND(C580*E580,2)</f>
        <v>0</v>
      </c>
      <c r="G580" s="35"/>
    </row>
    <row r="581" spans="1:7">
      <c r="A581" s="31">
        <f t="shared" si="179"/>
        <v>86.02</v>
      </c>
      <c r="B581" s="32" t="s">
        <v>200</v>
      </c>
      <c r="C581" s="33">
        <v>222.29</v>
      </c>
      <c r="D581" s="31" t="s">
        <v>7</v>
      </c>
      <c r="E581" s="34"/>
      <c r="F581" s="34">
        <f>ROUND(C581*E581,2)</f>
        <v>0</v>
      </c>
      <c r="G581" s="35"/>
    </row>
    <row r="582" spans="1:7">
      <c r="A582" s="31">
        <f t="shared" si="179"/>
        <v>86.03</v>
      </c>
      <c r="B582" s="32" t="s">
        <v>151</v>
      </c>
      <c r="C582" s="33">
        <v>288.98</v>
      </c>
      <c r="D582" s="31" t="s">
        <v>8</v>
      </c>
      <c r="E582" s="34"/>
      <c r="F582" s="34">
        <f t="shared" ref="F582" si="180">ROUND(C582*E582,2)</f>
        <v>0</v>
      </c>
      <c r="G582" s="35"/>
    </row>
    <row r="583" spans="1:7">
      <c r="A583" s="31">
        <f t="shared" si="179"/>
        <v>86.04</v>
      </c>
      <c r="B583" s="32" t="s">
        <v>38</v>
      </c>
      <c r="C583" s="33">
        <v>26.1</v>
      </c>
      <c r="D583" s="31" t="s">
        <v>7</v>
      </c>
      <c r="E583" s="34"/>
      <c r="F583" s="34">
        <f>ROUND(C583*E583,2)</f>
        <v>0</v>
      </c>
      <c r="G583" s="35"/>
    </row>
    <row r="584" spans="1:7">
      <c r="A584" s="25"/>
      <c r="B584" s="44"/>
      <c r="C584" s="33"/>
      <c r="D584" s="31"/>
      <c r="E584" s="34"/>
      <c r="F584" s="34"/>
      <c r="G584" s="35">
        <f>SUBTOTAL(9,F579:F584)</f>
        <v>0</v>
      </c>
    </row>
    <row r="585" spans="1:7">
      <c r="A585" s="25">
        <f>+ROUNDUP(A583,)</f>
        <v>87</v>
      </c>
      <c r="B585" s="44" t="s">
        <v>87</v>
      </c>
      <c r="C585" s="33"/>
      <c r="D585" s="25"/>
      <c r="E585" s="34"/>
      <c r="F585" s="34"/>
      <c r="G585" s="35"/>
    </row>
    <row r="586" spans="1:7">
      <c r="A586" s="31">
        <f t="shared" ref="A586:A588" si="181">A585+0.01</f>
        <v>87.01</v>
      </c>
      <c r="B586" s="32" t="s">
        <v>76</v>
      </c>
      <c r="C586" s="33">
        <v>1376.79</v>
      </c>
      <c r="D586" s="31" t="s">
        <v>9</v>
      </c>
      <c r="E586" s="34"/>
      <c r="F586" s="34">
        <f t="shared" ref="F586" si="182">ROUND(C586*E586,2)</f>
        <v>0</v>
      </c>
      <c r="G586" s="35"/>
    </row>
    <row r="587" spans="1:7">
      <c r="A587" s="31">
        <f t="shared" si="181"/>
        <v>87.02</v>
      </c>
      <c r="B587" s="32" t="s">
        <v>52</v>
      </c>
      <c r="C587" s="33">
        <v>51.19</v>
      </c>
      <c r="D587" s="31" t="s">
        <v>9</v>
      </c>
      <c r="E587" s="34"/>
      <c r="F587" s="34">
        <f>ROUND(C587*E587,2)</f>
        <v>0</v>
      </c>
      <c r="G587" s="35"/>
    </row>
    <row r="588" spans="1:7">
      <c r="A588" s="31">
        <f t="shared" si="181"/>
        <v>87.03</v>
      </c>
      <c r="B588" s="32" t="s">
        <v>37</v>
      </c>
      <c r="C588" s="33">
        <v>727.13</v>
      </c>
      <c r="D588" s="31" t="s">
        <v>3</v>
      </c>
      <c r="E588" s="34"/>
      <c r="F588" s="34">
        <f>ROUND(C588*E588,2)</f>
        <v>0</v>
      </c>
      <c r="G588" s="35"/>
    </row>
    <row r="589" spans="1:7">
      <c r="A589" s="25"/>
      <c r="B589" s="44"/>
      <c r="C589" s="33"/>
      <c r="D589" s="31"/>
      <c r="E589" s="34"/>
      <c r="F589" s="34"/>
      <c r="G589" s="35">
        <f>SUBTOTAL(9,F585:F589)</f>
        <v>0</v>
      </c>
    </row>
    <row r="590" spans="1:7">
      <c r="A590" s="25">
        <f>+ROUNDUP(A588,)</f>
        <v>88</v>
      </c>
      <c r="B590" s="44" t="s">
        <v>57</v>
      </c>
      <c r="C590" s="33"/>
      <c r="D590" s="31"/>
      <c r="E590" s="34"/>
      <c r="F590" s="34"/>
      <c r="G590" s="35"/>
    </row>
    <row r="591" spans="1:7">
      <c r="A591" s="31">
        <f t="shared" ref="A591:A593" si="183">A590+0.01</f>
        <v>88.01</v>
      </c>
      <c r="B591" s="32" t="s">
        <v>253</v>
      </c>
      <c r="C591" s="33">
        <v>260.95</v>
      </c>
      <c r="D591" s="31" t="s">
        <v>6</v>
      </c>
      <c r="E591" s="34"/>
      <c r="F591" s="34">
        <f>ROUND(C591*E591,2)</f>
        <v>0</v>
      </c>
      <c r="G591" s="35"/>
    </row>
    <row r="592" spans="1:7" ht="60">
      <c r="A592" s="31">
        <f t="shared" si="183"/>
        <v>88.02</v>
      </c>
      <c r="B592" s="32" t="s">
        <v>204</v>
      </c>
      <c r="C592" s="33">
        <v>215.19</v>
      </c>
      <c r="D592" s="31" t="s">
        <v>3</v>
      </c>
      <c r="E592" s="34"/>
      <c r="F592" s="34">
        <f t="shared" ref="F592" si="184">ROUND(C592*E592,2)</f>
        <v>0</v>
      </c>
      <c r="G592" s="35"/>
    </row>
    <row r="593" spans="1:7" ht="45">
      <c r="A593" s="31">
        <f t="shared" si="183"/>
        <v>88.03</v>
      </c>
      <c r="B593" s="41" t="s">
        <v>213</v>
      </c>
      <c r="C593" s="33">
        <v>56.04</v>
      </c>
      <c r="D593" s="31" t="s">
        <v>6</v>
      </c>
      <c r="E593" s="34"/>
      <c r="F593" s="34">
        <f>ROUND(C593*E593,2)</f>
        <v>0</v>
      </c>
      <c r="G593" s="35"/>
    </row>
    <row r="594" spans="1:7">
      <c r="A594" s="25"/>
      <c r="B594" s="36"/>
      <c r="C594" s="33"/>
      <c r="D594" s="31"/>
      <c r="E594" s="34"/>
      <c r="F594" s="34"/>
      <c r="G594" s="35">
        <f>SUBTOTAL(9,F590:F594)</f>
        <v>0</v>
      </c>
    </row>
    <row r="595" spans="1:7">
      <c r="A595" s="25">
        <f>+ROUNDUP(A593,)</f>
        <v>89</v>
      </c>
      <c r="B595" s="60" t="s">
        <v>47</v>
      </c>
      <c r="C595" s="61"/>
      <c r="D595" s="62"/>
      <c r="E595" s="34"/>
      <c r="F595" s="63"/>
      <c r="G595" s="35"/>
    </row>
    <row r="596" spans="1:7">
      <c r="A596" s="31">
        <f t="shared" ref="A596:A598" si="185">A595+0.01</f>
        <v>89.01</v>
      </c>
      <c r="B596" s="41" t="s">
        <v>33</v>
      </c>
      <c r="C596" s="33">
        <v>511.94</v>
      </c>
      <c r="D596" s="52" t="s">
        <v>3</v>
      </c>
      <c r="E596" s="34"/>
      <c r="F596" s="34">
        <f>ROUND(C596*E596,2)</f>
        <v>0</v>
      </c>
      <c r="G596" s="35"/>
    </row>
    <row r="597" spans="1:7">
      <c r="A597" s="45">
        <f t="shared" si="185"/>
        <v>89.02</v>
      </c>
      <c r="B597" s="64" t="s">
        <v>73</v>
      </c>
      <c r="C597" s="33">
        <v>384.33</v>
      </c>
      <c r="D597" s="45" t="s">
        <v>3</v>
      </c>
      <c r="E597" s="34"/>
      <c r="F597" s="34">
        <f>ROUND(C597*E597,2)</f>
        <v>0</v>
      </c>
      <c r="G597" s="35"/>
    </row>
    <row r="598" spans="1:7">
      <c r="A598" s="45">
        <f t="shared" si="185"/>
        <v>89.03</v>
      </c>
      <c r="B598" s="41" t="s">
        <v>69</v>
      </c>
      <c r="C598" s="33">
        <v>45.53</v>
      </c>
      <c r="D598" s="52" t="s">
        <v>9</v>
      </c>
      <c r="E598" s="34"/>
      <c r="F598" s="34">
        <f>ROUND(C598*E598,2)</f>
        <v>0</v>
      </c>
      <c r="G598" s="35"/>
    </row>
    <row r="599" spans="1:7">
      <c r="A599" s="62"/>
      <c r="B599" s="65"/>
      <c r="C599" s="33"/>
      <c r="D599" s="52"/>
      <c r="E599" s="34"/>
      <c r="F599" s="63"/>
      <c r="G599" s="35">
        <f>SUBTOTAL(9,F595:F599)</f>
        <v>0</v>
      </c>
    </row>
    <row r="600" spans="1:7">
      <c r="A600" s="25">
        <f>+ROUNDUP(A598,)</f>
        <v>90</v>
      </c>
      <c r="B600" s="44" t="s">
        <v>58</v>
      </c>
      <c r="C600" s="33"/>
      <c r="D600" s="31"/>
      <c r="E600" s="34"/>
      <c r="F600" s="34"/>
      <c r="G600" s="35"/>
    </row>
    <row r="601" spans="1:7">
      <c r="A601" s="31">
        <f t="shared" ref="A601:A603" si="186">A600+0.01</f>
        <v>90.01</v>
      </c>
      <c r="B601" s="32" t="s">
        <v>198</v>
      </c>
      <c r="C601" s="33">
        <v>30</v>
      </c>
      <c r="D601" s="31" t="s">
        <v>59</v>
      </c>
      <c r="E601" s="34"/>
      <c r="F601" s="34">
        <f t="shared" ref="F601:F602" si="187">ROUND(C601*E601,2)</f>
        <v>0</v>
      </c>
      <c r="G601" s="35"/>
    </row>
    <row r="602" spans="1:7" ht="30">
      <c r="A602" s="31">
        <f t="shared" si="186"/>
        <v>90.02</v>
      </c>
      <c r="B602" s="32" t="s">
        <v>174</v>
      </c>
      <c r="C602" s="33">
        <v>166</v>
      </c>
      <c r="D602" s="31" t="s">
        <v>6</v>
      </c>
      <c r="E602" s="34"/>
      <c r="F602" s="34">
        <f t="shared" si="187"/>
        <v>0</v>
      </c>
      <c r="G602" s="35"/>
    </row>
    <row r="603" spans="1:7" ht="45">
      <c r="A603" s="31">
        <f t="shared" si="186"/>
        <v>90.03</v>
      </c>
      <c r="B603" s="32" t="s">
        <v>41</v>
      </c>
      <c r="C603" s="33">
        <v>1</v>
      </c>
      <c r="D603" s="31" t="s">
        <v>5</v>
      </c>
      <c r="E603" s="34"/>
      <c r="F603" s="34">
        <f>ROUND(C603*E603,2)</f>
        <v>0</v>
      </c>
      <c r="G603" s="35"/>
    </row>
    <row r="604" spans="1:7">
      <c r="A604" s="25"/>
      <c r="B604" s="36"/>
      <c r="C604" s="33"/>
      <c r="D604" s="31"/>
      <c r="E604" s="34"/>
      <c r="F604" s="34"/>
      <c r="G604" s="35">
        <f>SUBTOTAL(9,F600:F604)</f>
        <v>0</v>
      </c>
    </row>
    <row r="605" spans="1:7">
      <c r="A605" s="25">
        <f>+ROUNDUP(A603,)</f>
        <v>91</v>
      </c>
      <c r="B605" s="36" t="s">
        <v>42</v>
      </c>
      <c r="C605" s="33"/>
      <c r="D605" s="31"/>
      <c r="E605" s="34"/>
      <c r="F605" s="34"/>
      <c r="G605" s="66"/>
    </row>
    <row r="606" spans="1:7">
      <c r="A606" s="31">
        <f t="shared" ref="A606" si="188">A605+0.01</f>
        <v>91.01</v>
      </c>
      <c r="B606" s="32" t="s">
        <v>40</v>
      </c>
      <c r="C606" s="33">
        <v>1111.46</v>
      </c>
      <c r="D606" s="31" t="s">
        <v>3</v>
      </c>
      <c r="E606" s="34"/>
      <c r="F606" s="34">
        <f t="shared" ref="F606" si="189">ROUND(C606*E606,2)</f>
        <v>0</v>
      </c>
      <c r="G606" s="35"/>
    </row>
    <row r="607" spans="1:7">
      <c r="A607" s="45"/>
      <c r="B607" s="67"/>
      <c r="C607" s="68"/>
      <c r="D607" s="69"/>
      <c r="E607" s="34"/>
      <c r="F607" s="70"/>
      <c r="G607" s="35">
        <f>SUBTOTAL(9,F605:F607)</f>
        <v>0</v>
      </c>
    </row>
    <row r="608" spans="1:7">
      <c r="A608" s="19" t="s">
        <v>243</v>
      </c>
      <c r="B608" s="20" t="s">
        <v>62</v>
      </c>
      <c r="C608" s="21"/>
      <c r="D608" s="22"/>
      <c r="E608" s="23"/>
      <c r="F608" s="23"/>
      <c r="G608" s="24"/>
    </row>
    <row r="609" spans="1:7">
      <c r="A609" s="25">
        <f>+ROUNDUP(A606,)</f>
        <v>92</v>
      </c>
      <c r="B609" s="44" t="s">
        <v>0</v>
      </c>
      <c r="C609" s="33"/>
      <c r="D609" s="31"/>
      <c r="E609" s="34"/>
      <c r="F609" s="34"/>
      <c r="G609" s="35"/>
    </row>
    <row r="610" spans="1:7">
      <c r="A610" s="31">
        <f t="shared" ref="A610" si="190">A609+0.01</f>
        <v>92.01</v>
      </c>
      <c r="B610" s="43" t="s">
        <v>29</v>
      </c>
      <c r="C610" s="33">
        <v>1</v>
      </c>
      <c r="D610" s="31" t="s">
        <v>5</v>
      </c>
      <c r="E610" s="34"/>
      <c r="F610" s="34">
        <f t="shared" ref="F610" si="191">ROUND(C610*E610,2)</f>
        <v>0</v>
      </c>
      <c r="G610" s="35"/>
    </row>
    <row r="611" spans="1:7">
      <c r="A611" s="25"/>
      <c r="B611" s="44"/>
      <c r="C611" s="33"/>
      <c r="D611" s="31"/>
      <c r="E611" s="34"/>
      <c r="F611" s="34"/>
      <c r="G611" s="35">
        <f>SUBTOTAL(9,F609:F611)</f>
        <v>0</v>
      </c>
    </row>
    <row r="612" spans="1:7">
      <c r="A612" s="25">
        <f>+ROUNDUP(A610,)</f>
        <v>93</v>
      </c>
      <c r="B612" s="44" t="s">
        <v>56</v>
      </c>
      <c r="C612" s="33"/>
      <c r="D612" s="31"/>
      <c r="E612" s="34"/>
      <c r="F612" s="34"/>
      <c r="G612" s="35"/>
    </row>
    <row r="613" spans="1:7">
      <c r="A613" s="31">
        <f t="shared" ref="A613:A614" si="192">A612+0.01</f>
        <v>93.01</v>
      </c>
      <c r="B613" s="38" t="s">
        <v>72</v>
      </c>
      <c r="C613" s="33">
        <v>15</v>
      </c>
      <c r="D613" s="31" t="s">
        <v>59</v>
      </c>
      <c r="E613" s="34"/>
      <c r="F613" s="34">
        <f t="shared" ref="F613:F614" si="193">ROUND(C613*E613,2)</f>
        <v>0</v>
      </c>
      <c r="G613" s="35"/>
    </row>
    <row r="614" spans="1:7">
      <c r="A614" s="31">
        <f t="shared" si="192"/>
        <v>93.02</v>
      </c>
      <c r="B614" s="32" t="s">
        <v>151</v>
      </c>
      <c r="C614" s="33">
        <v>22.5</v>
      </c>
      <c r="D614" s="31" t="s">
        <v>8</v>
      </c>
      <c r="E614" s="34"/>
      <c r="F614" s="34">
        <f t="shared" si="193"/>
        <v>0</v>
      </c>
      <c r="G614" s="35"/>
    </row>
    <row r="615" spans="1:7">
      <c r="A615" s="25"/>
      <c r="B615" s="44"/>
      <c r="C615" s="33"/>
      <c r="D615" s="31"/>
      <c r="E615" s="34"/>
      <c r="F615" s="34"/>
      <c r="G615" s="35">
        <f>SUBTOTAL(9,F612:F615)</f>
        <v>0</v>
      </c>
    </row>
    <row r="616" spans="1:7">
      <c r="A616" s="25">
        <f>+ROUNDUP(A614,)</f>
        <v>94</v>
      </c>
      <c r="B616" s="44" t="s">
        <v>1</v>
      </c>
      <c r="C616" s="33"/>
      <c r="D616" s="25"/>
      <c r="E616" s="34"/>
      <c r="F616" s="34"/>
      <c r="G616" s="35"/>
    </row>
    <row r="617" spans="1:7">
      <c r="A617" s="31">
        <f t="shared" ref="A617:A620" si="194">A616+0.01</f>
        <v>94.01</v>
      </c>
      <c r="B617" s="32" t="s">
        <v>45</v>
      </c>
      <c r="C617" s="33">
        <v>1296.79</v>
      </c>
      <c r="D617" s="31" t="s">
        <v>3</v>
      </c>
      <c r="E617" s="34"/>
      <c r="F617" s="34">
        <f>ROUND(C617*E617,2)</f>
        <v>0</v>
      </c>
      <c r="G617" s="35"/>
    </row>
    <row r="618" spans="1:7">
      <c r="A618" s="31">
        <f t="shared" si="194"/>
        <v>94.02</v>
      </c>
      <c r="B618" s="32" t="s">
        <v>200</v>
      </c>
      <c r="C618" s="33">
        <v>259.36</v>
      </c>
      <c r="D618" s="31" t="s">
        <v>7</v>
      </c>
      <c r="E618" s="34"/>
      <c r="F618" s="34">
        <f>ROUND(C618*E618,2)</f>
        <v>0</v>
      </c>
      <c r="G618" s="35"/>
    </row>
    <row r="619" spans="1:7">
      <c r="A619" s="31">
        <f t="shared" si="194"/>
        <v>94.03</v>
      </c>
      <c r="B619" s="32" t="s">
        <v>151</v>
      </c>
      <c r="C619" s="33">
        <v>337.17</v>
      </c>
      <c r="D619" s="31" t="s">
        <v>8</v>
      </c>
      <c r="E619" s="34"/>
      <c r="F619" s="34">
        <f t="shared" ref="F619" si="195">ROUND(C619*E619,2)</f>
        <v>0</v>
      </c>
      <c r="G619" s="35"/>
    </row>
    <row r="620" spans="1:7">
      <c r="A620" s="31">
        <f t="shared" si="194"/>
        <v>94.04</v>
      </c>
      <c r="B620" s="32" t="s">
        <v>38</v>
      </c>
      <c r="C620" s="33">
        <v>26.1</v>
      </c>
      <c r="D620" s="31" t="s">
        <v>7</v>
      </c>
      <c r="E620" s="34"/>
      <c r="F620" s="34">
        <f>ROUND(C620*E620,2)</f>
        <v>0</v>
      </c>
      <c r="G620" s="35"/>
    </row>
    <row r="621" spans="1:7">
      <c r="A621" s="25"/>
      <c r="B621" s="44"/>
      <c r="C621" s="33"/>
      <c r="D621" s="31"/>
      <c r="E621" s="34"/>
      <c r="F621" s="34"/>
      <c r="G621" s="35">
        <f>SUBTOTAL(9,F616:F621)</f>
        <v>0</v>
      </c>
    </row>
    <row r="622" spans="1:7">
      <c r="A622" s="25">
        <f>+ROUNDUP(A620,)</f>
        <v>95</v>
      </c>
      <c r="B622" s="44" t="s">
        <v>87</v>
      </c>
      <c r="C622" s="33"/>
      <c r="D622" s="25"/>
      <c r="E622" s="34"/>
      <c r="F622" s="34"/>
      <c r="G622" s="35"/>
    </row>
    <row r="623" spans="1:7">
      <c r="A623" s="31">
        <f t="shared" ref="A623:A625" si="196">A622+0.01</f>
        <v>95.01</v>
      </c>
      <c r="B623" s="32" t="s">
        <v>76</v>
      </c>
      <c r="C623" s="33">
        <v>954.02</v>
      </c>
      <c r="D623" s="31" t="s">
        <v>9</v>
      </c>
      <c r="E623" s="34"/>
      <c r="F623" s="34">
        <f t="shared" ref="F623" si="197">ROUND(C623*E623,2)</f>
        <v>0</v>
      </c>
      <c r="G623" s="35"/>
    </row>
    <row r="624" spans="1:7">
      <c r="A624" s="31">
        <f t="shared" si="196"/>
        <v>95.02</v>
      </c>
      <c r="B624" s="32" t="s">
        <v>52</v>
      </c>
      <c r="C624" s="33">
        <v>85.18</v>
      </c>
      <c r="D624" s="31" t="s">
        <v>9</v>
      </c>
      <c r="E624" s="34"/>
      <c r="F624" s="34">
        <f>ROUND(C624*E624,2)</f>
        <v>0</v>
      </c>
      <c r="G624" s="35"/>
    </row>
    <row r="625" spans="1:7">
      <c r="A625" s="31">
        <f t="shared" si="196"/>
        <v>95.03</v>
      </c>
      <c r="B625" s="32" t="s">
        <v>37</v>
      </c>
      <c r="C625" s="33">
        <v>912.46</v>
      </c>
      <c r="D625" s="31" t="s">
        <v>3</v>
      </c>
      <c r="E625" s="34"/>
      <c r="F625" s="34">
        <f>ROUND(C625*E625,2)</f>
        <v>0</v>
      </c>
      <c r="G625" s="35"/>
    </row>
    <row r="626" spans="1:7">
      <c r="A626" s="25"/>
      <c r="B626" s="44"/>
      <c r="C626" s="33"/>
      <c r="D626" s="31"/>
      <c r="E626" s="34"/>
      <c r="F626" s="34"/>
      <c r="G626" s="35">
        <f>SUBTOTAL(9,F622:F626)</f>
        <v>0</v>
      </c>
    </row>
    <row r="627" spans="1:7">
      <c r="A627" s="25">
        <f>+ROUNDUP(A625,)</f>
        <v>96</v>
      </c>
      <c r="B627" s="44" t="s">
        <v>57</v>
      </c>
      <c r="C627" s="33"/>
      <c r="D627" s="31"/>
      <c r="E627" s="34"/>
      <c r="F627" s="34"/>
      <c r="G627" s="35"/>
    </row>
    <row r="628" spans="1:7">
      <c r="A628" s="31">
        <f t="shared" ref="A628:A630" si="198">A627+0.01</f>
        <v>96.01</v>
      </c>
      <c r="B628" s="32" t="s">
        <v>253</v>
      </c>
      <c r="C628" s="33">
        <v>260.95</v>
      </c>
      <c r="D628" s="31" t="s">
        <v>6</v>
      </c>
      <c r="E628" s="34"/>
      <c r="F628" s="34">
        <f>ROUND(C628*E628,2)</f>
        <v>0</v>
      </c>
      <c r="G628" s="35"/>
    </row>
    <row r="629" spans="1:7" ht="60">
      <c r="A629" s="31">
        <f t="shared" si="198"/>
        <v>96.02</v>
      </c>
      <c r="B629" s="32" t="s">
        <v>204</v>
      </c>
      <c r="C629" s="33">
        <v>60.69</v>
      </c>
      <c r="D629" s="31" t="s">
        <v>3</v>
      </c>
      <c r="E629" s="34"/>
      <c r="F629" s="34">
        <f t="shared" ref="F629" si="199">ROUND(C629*E629,2)</f>
        <v>0</v>
      </c>
      <c r="G629" s="35"/>
    </row>
    <row r="630" spans="1:7" ht="45">
      <c r="A630" s="31">
        <f t="shared" si="198"/>
        <v>96.03</v>
      </c>
      <c r="B630" s="41" t="s">
        <v>213</v>
      </c>
      <c r="C630" s="33">
        <v>37.799999999999997</v>
      </c>
      <c r="D630" s="31" t="s">
        <v>6</v>
      </c>
      <c r="E630" s="34"/>
      <c r="F630" s="34">
        <f>ROUND(C630*E630,2)</f>
        <v>0</v>
      </c>
      <c r="G630" s="35"/>
    </row>
    <row r="631" spans="1:7">
      <c r="A631" s="25"/>
      <c r="B631" s="36"/>
      <c r="C631" s="33"/>
      <c r="D631" s="31"/>
      <c r="E631" s="34"/>
      <c r="F631" s="34"/>
      <c r="G631" s="35">
        <f>SUBTOTAL(9,F627:F631)</f>
        <v>0</v>
      </c>
    </row>
    <row r="632" spans="1:7">
      <c r="A632" s="25">
        <f>+ROUNDUP(A630,)</f>
        <v>97</v>
      </c>
      <c r="B632" s="60" t="s">
        <v>47</v>
      </c>
      <c r="C632" s="61"/>
      <c r="D632" s="62"/>
      <c r="E632" s="34"/>
      <c r="F632" s="63"/>
      <c r="G632" s="35"/>
    </row>
    <row r="633" spans="1:7">
      <c r="A633" s="31">
        <f t="shared" ref="A633:A635" si="200">A632+0.01</f>
        <v>97.01</v>
      </c>
      <c r="B633" s="41" t="s">
        <v>33</v>
      </c>
      <c r="C633" s="33">
        <v>851.77</v>
      </c>
      <c r="D633" s="52" t="s">
        <v>3</v>
      </c>
      <c r="E633" s="34"/>
      <c r="F633" s="34">
        <f>ROUND(C633*E633,2)</f>
        <v>0</v>
      </c>
      <c r="G633" s="35"/>
    </row>
    <row r="634" spans="1:7">
      <c r="A634" s="45">
        <f t="shared" si="200"/>
        <v>97.02</v>
      </c>
      <c r="B634" s="64" t="s">
        <v>73</v>
      </c>
      <c r="C634" s="33">
        <v>384.33</v>
      </c>
      <c r="D634" s="45" t="s">
        <v>3</v>
      </c>
      <c r="E634" s="34"/>
      <c r="F634" s="34">
        <f>ROUND(C634*E634,2)</f>
        <v>0</v>
      </c>
      <c r="G634" s="35"/>
    </row>
    <row r="635" spans="1:7">
      <c r="A635" s="45">
        <f t="shared" si="200"/>
        <v>97.03</v>
      </c>
      <c r="B635" s="41" t="s">
        <v>69</v>
      </c>
      <c r="C635" s="33">
        <v>62.79</v>
      </c>
      <c r="D635" s="52" t="s">
        <v>9</v>
      </c>
      <c r="E635" s="34"/>
      <c r="F635" s="34">
        <f>ROUND(C635*E635,2)</f>
        <v>0</v>
      </c>
      <c r="G635" s="35"/>
    </row>
    <row r="636" spans="1:7">
      <c r="A636" s="62"/>
      <c r="B636" s="65"/>
      <c r="C636" s="33"/>
      <c r="D636" s="52"/>
      <c r="E636" s="34"/>
      <c r="F636" s="63"/>
      <c r="G636" s="35">
        <f>SUBTOTAL(9,F632:F636)</f>
        <v>0</v>
      </c>
    </row>
    <row r="637" spans="1:7">
      <c r="A637" s="25">
        <f>+ROUNDUP(A635,)</f>
        <v>98</v>
      </c>
      <c r="B637" s="44" t="s">
        <v>58</v>
      </c>
      <c r="C637" s="33"/>
      <c r="D637" s="31"/>
      <c r="E637" s="34"/>
      <c r="F637" s="34"/>
      <c r="G637" s="35"/>
    </row>
    <row r="638" spans="1:7">
      <c r="A638" s="31">
        <f t="shared" ref="A638:A640" si="201">A637+0.01</f>
        <v>98.01</v>
      </c>
      <c r="B638" s="32" t="s">
        <v>198</v>
      </c>
      <c r="C638" s="33">
        <v>74</v>
      </c>
      <c r="D638" s="31" t="s">
        <v>59</v>
      </c>
      <c r="E638" s="34"/>
      <c r="F638" s="34">
        <f t="shared" ref="F638:F639" si="202">ROUND(C638*E638,2)</f>
        <v>0</v>
      </c>
      <c r="G638" s="35"/>
    </row>
    <row r="639" spans="1:7" ht="30">
      <c r="A639" s="31">
        <f t="shared" si="201"/>
        <v>98.02</v>
      </c>
      <c r="B639" s="32" t="s">
        <v>174</v>
      </c>
      <c r="C639" s="33">
        <v>384.8</v>
      </c>
      <c r="D639" s="31" t="s">
        <v>6</v>
      </c>
      <c r="E639" s="34"/>
      <c r="F639" s="34">
        <f t="shared" si="202"/>
        <v>0</v>
      </c>
      <c r="G639" s="35"/>
    </row>
    <row r="640" spans="1:7" ht="45">
      <c r="A640" s="31">
        <f t="shared" si="201"/>
        <v>98.03</v>
      </c>
      <c r="B640" s="32" t="s">
        <v>41</v>
      </c>
      <c r="C640" s="33">
        <v>1</v>
      </c>
      <c r="D640" s="31" t="s">
        <v>5</v>
      </c>
      <c r="E640" s="34"/>
      <c r="F640" s="34">
        <f>ROUND(C640*E640,2)</f>
        <v>0</v>
      </c>
      <c r="G640" s="35"/>
    </row>
    <row r="641" spans="1:7">
      <c r="A641" s="25"/>
      <c r="B641" s="36"/>
      <c r="C641" s="33"/>
      <c r="D641" s="31"/>
      <c r="E641" s="34"/>
      <c r="F641" s="34"/>
      <c r="G641" s="35">
        <f>SUBTOTAL(9,F637:F641)</f>
        <v>0</v>
      </c>
    </row>
    <row r="642" spans="1:7">
      <c r="A642" s="25">
        <f>+ROUNDUP(A640,)</f>
        <v>99</v>
      </c>
      <c r="B642" s="36" t="s">
        <v>42</v>
      </c>
      <c r="C642" s="33"/>
      <c r="D642" s="31"/>
      <c r="E642" s="34"/>
      <c r="F642" s="34"/>
      <c r="G642" s="66"/>
    </row>
    <row r="643" spans="1:7">
      <c r="A643" s="31">
        <f t="shared" ref="A643" si="203">A642+0.01</f>
        <v>99.01</v>
      </c>
      <c r="B643" s="32" t="s">
        <v>40</v>
      </c>
      <c r="C643" s="33">
        <v>1296.79</v>
      </c>
      <c r="D643" s="31" t="s">
        <v>3</v>
      </c>
      <c r="E643" s="34"/>
      <c r="F643" s="34">
        <f t="shared" ref="F643" si="204">ROUND(C643*E643,2)</f>
        <v>0</v>
      </c>
      <c r="G643" s="35"/>
    </row>
    <row r="644" spans="1:7">
      <c r="A644" s="45"/>
      <c r="B644" s="67"/>
      <c r="C644" s="68"/>
      <c r="D644" s="69"/>
      <c r="E644" s="34"/>
      <c r="F644" s="70"/>
      <c r="G644" s="35">
        <f>SUBTOTAL(9,F642:F644)</f>
        <v>0</v>
      </c>
    </row>
    <row r="645" spans="1:7">
      <c r="A645" s="31"/>
      <c r="B645" s="32"/>
      <c r="C645" s="33"/>
      <c r="D645" s="31"/>
      <c r="E645" s="34"/>
      <c r="F645" s="34"/>
      <c r="G645" s="35"/>
    </row>
    <row r="646" spans="1:7">
      <c r="A646" s="19" t="s">
        <v>227</v>
      </c>
      <c r="B646" s="20" t="s">
        <v>64</v>
      </c>
      <c r="C646" s="21"/>
      <c r="D646" s="22"/>
      <c r="E646" s="23"/>
      <c r="F646" s="23"/>
      <c r="G646" s="24"/>
    </row>
    <row r="647" spans="1:7">
      <c r="A647" s="25">
        <f>+ROUNDUP(A643,)</f>
        <v>100</v>
      </c>
      <c r="B647" s="44" t="s">
        <v>0</v>
      </c>
      <c r="C647" s="33"/>
      <c r="D647" s="31"/>
      <c r="E647" s="34"/>
      <c r="F647" s="34"/>
      <c r="G647" s="35"/>
    </row>
    <row r="648" spans="1:7">
      <c r="A648" s="31">
        <f t="shared" ref="A648" si="205">A647+0.01</f>
        <v>100.01</v>
      </c>
      <c r="B648" s="43" t="s">
        <v>29</v>
      </c>
      <c r="C648" s="33">
        <v>1</v>
      </c>
      <c r="D648" s="31" t="s">
        <v>5</v>
      </c>
      <c r="E648" s="34"/>
      <c r="F648" s="34">
        <f t="shared" ref="F648" si="206">ROUND(C648*E648,2)</f>
        <v>0</v>
      </c>
      <c r="G648" s="35"/>
    </row>
    <row r="649" spans="1:7">
      <c r="A649" s="25"/>
      <c r="B649" s="44"/>
      <c r="C649" s="33"/>
      <c r="D649" s="31"/>
      <c r="E649" s="34"/>
      <c r="F649" s="34"/>
      <c r="G649" s="35">
        <f>SUBTOTAL(9,F647:F649)</f>
        <v>0</v>
      </c>
    </row>
    <row r="650" spans="1:7">
      <c r="A650" s="25">
        <f>+ROUNDUP(A648,)</f>
        <v>101</v>
      </c>
      <c r="B650" s="44" t="s">
        <v>56</v>
      </c>
      <c r="C650" s="33"/>
      <c r="D650" s="31"/>
      <c r="E650" s="34"/>
      <c r="F650" s="34"/>
      <c r="G650" s="35"/>
    </row>
    <row r="651" spans="1:7">
      <c r="A651" s="31">
        <f t="shared" ref="A651:A652" si="207">A650+0.01</f>
        <v>101.01</v>
      </c>
      <c r="B651" s="38" t="s">
        <v>72</v>
      </c>
      <c r="C651" s="33">
        <v>15</v>
      </c>
      <c r="D651" s="31" t="s">
        <v>59</v>
      </c>
      <c r="E651" s="34"/>
      <c r="F651" s="34">
        <f t="shared" ref="F651:F652" si="208">ROUND(C651*E651,2)</f>
        <v>0</v>
      </c>
      <c r="G651" s="35"/>
    </row>
    <row r="652" spans="1:7">
      <c r="A652" s="31">
        <f t="shared" si="207"/>
        <v>101.02</v>
      </c>
      <c r="B652" s="32" t="s">
        <v>151</v>
      </c>
      <c r="C652" s="33">
        <v>22.5</v>
      </c>
      <c r="D652" s="31" t="s">
        <v>8</v>
      </c>
      <c r="E652" s="34"/>
      <c r="F652" s="34">
        <f t="shared" si="208"/>
        <v>0</v>
      </c>
      <c r="G652" s="35"/>
    </row>
    <row r="653" spans="1:7">
      <c r="A653" s="25"/>
      <c r="B653" s="44"/>
      <c r="C653" s="33"/>
      <c r="D653" s="31"/>
      <c r="E653" s="34"/>
      <c r="F653" s="34"/>
      <c r="G653" s="35">
        <f>SUBTOTAL(9,F650:F653)</f>
        <v>0</v>
      </c>
    </row>
    <row r="654" spans="1:7">
      <c r="A654" s="25">
        <f>+ROUNDUP(A652,)</f>
        <v>102</v>
      </c>
      <c r="B654" s="44" t="s">
        <v>1</v>
      </c>
      <c r="C654" s="33"/>
      <c r="D654" s="25"/>
      <c r="E654" s="34"/>
      <c r="F654" s="34"/>
      <c r="G654" s="35"/>
    </row>
    <row r="655" spans="1:7">
      <c r="A655" s="31">
        <f t="shared" ref="A655:A658" si="209">A654+0.01</f>
        <v>102.01</v>
      </c>
      <c r="B655" s="32" t="s">
        <v>45</v>
      </c>
      <c r="C655" s="33">
        <v>2806.72</v>
      </c>
      <c r="D655" s="31" t="s">
        <v>3</v>
      </c>
      <c r="E655" s="34"/>
      <c r="F655" s="34">
        <f>ROUND(C655*E655,2)</f>
        <v>0</v>
      </c>
      <c r="G655" s="35"/>
    </row>
    <row r="656" spans="1:7">
      <c r="A656" s="31">
        <f t="shared" si="209"/>
        <v>102.02</v>
      </c>
      <c r="B656" s="32" t="s">
        <v>200</v>
      </c>
      <c r="C656" s="33">
        <v>561.34</v>
      </c>
      <c r="D656" s="31" t="s">
        <v>7</v>
      </c>
      <c r="E656" s="34"/>
      <c r="F656" s="34">
        <f>ROUND(C656*E656,2)</f>
        <v>0</v>
      </c>
      <c r="G656" s="35"/>
    </row>
    <row r="657" spans="1:7">
      <c r="A657" s="31">
        <f t="shared" si="209"/>
        <v>102.03</v>
      </c>
      <c r="B657" s="32" t="s">
        <v>151</v>
      </c>
      <c r="C657" s="33">
        <v>729.74</v>
      </c>
      <c r="D657" s="31" t="s">
        <v>8</v>
      </c>
      <c r="E657" s="34"/>
      <c r="F657" s="34">
        <f t="shared" ref="F657" si="210">ROUND(C657*E657,2)</f>
        <v>0</v>
      </c>
      <c r="G657" s="35"/>
    </row>
    <row r="658" spans="1:7">
      <c r="A658" s="31">
        <f t="shared" si="209"/>
        <v>102.04</v>
      </c>
      <c r="B658" s="32" t="s">
        <v>38</v>
      </c>
      <c r="C658" s="33">
        <v>19.239999999999998</v>
      </c>
      <c r="D658" s="31" t="s">
        <v>7</v>
      </c>
      <c r="E658" s="34"/>
      <c r="F658" s="34">
        <f>ROUND(C658*E658,2)</f>
        <v>0</v>
      </c>
      <c r="G658" s="35"/>
    </row>
    <row r="659" spans="1:7">
      <c r="A659" s="25"/>
      <c r="B659" s="44"/>
      <c r="C659" s="33"/>
      <c r="D659" s="31"/>
      <c r="E659" s="34"/>
      <c r="F659" s="34"/>
      <c r="G659" s="35">
        <f>SUBTOTAL(9,F654:F659)</f>
        <v>0</v>
      </c>
    </row>
    <row r="660" spans="1:7">
      <c r="A660" s="25">
        <f>+ROUNDUP(A658,)</f>
        <v>103</v>
      </c>
      <c r="B660" s="44" t="s">
        <v>87</v>
      </c>
      <c r="C660" s="33"/>
      <c r="D660" s="25"/>
      <c r="E660" s="34"/>
      <c r="F660" s="34"/>
      <c r="G660" s="35"/>
    </row>
    <row r="661" spans="1:7">
      <c r="A661" s="31">
        <f t="shared" ref="A661:A663" si="211">A660+0.01</f>
        <v>103.01</v>
      </c>
      <c r="B661" s="32" t="s">
        <v>76</v>
      </c>
      <c r="C661" s="33">
        <v>954.02</v>
      </c>
      <c r="D661" s="31" t="s">
        <v>9</v>
      </c>
      <c r="E661" s="34"/>
      <c r="F661" s="34">
        <f t="shared" ref="F661" si="212">ROUND(C661*E661,2)</f>
        <v>0</v>
      </c>
      <c r="G661" s="35"/>
    </row>
    <row r="662" spans="1:7">
      <c r="A662" s="31">
        <f t="shared" si="211"/>
        <v>103.02</v>
      </c>
      <c r="B662" s="32" t="s">
        <v>52</v>
      </c>
      <c r="C662" s="33">
        <v>236.17</v>
      </c>
      <c r="D662" s="31" t="s">
        <v>9</v>
      </c>
      <c r="E662" s="34"/>
      <c r="F662" s="34">
        <f>ROUND(C662*E662,2)</f>
        <v>0</v>
      </c>
      <c r="G662" s="35"/>
    </row>
    <row r="663" spans="1:7">
      <c r="A663" s="31">
        <f t="shared" si="211"/>
        <v>103.03</v>
      </c>
      <c r="B663" s="32" t="s">
        <v>37</v>
      </c>
      <c r="C663" s="33">
        <v>2422.39</v>
      </c>
      <c r="D663" s="31" t="s">
        <v>3</v>
      </c>
      <c r="E663" s="34"/>
      <c r="F663" s="34">
        <f>ROUND(C663*E663,2)</f>
        <v>0</v>
      </c>
      <c r="G663" s="35"/>
    </row>
    <row r="664" spans="1:7">
      <c r="A664" s="25"/>
      <c r="B664" s="44"/>
      <c r="C664" s="33"/>
      <c r="D664" s="31"/>
      <c r="E664" s="34"/>
      <c r="F664" s="34"/>
      <c r="G664" s="35">
        <f>SUBTOTAL(9,F660:F664)</f>
        <v>0</v>
      </c>
    </row>
    <row r="665" spans="1:7">
      <c r="A665" s="25">
        <f>+ROUNDUP(A663,)</f>
        <v>104</v>
      </c>
      <c r="B665" s="44" t="s">
        <v>57</v>
      </c>
      <c r="C665" s="33"/>
      <c r="D665" s="31"/>
      <c r="E665" s="34"/>
      <c r="F665" s="34"/>
      <c r="G665" s="35"/>
    </row>
    <row r="666" spans="1:7">
      <c r="A666" s="31">
        <f t="shared" ref="A666:A668" si="213">A665+0.01</f>
        <v>104.01</v>
      </c>
      <c r="B666" s="32" t="s">
        <v>253</v>
      </c>
      <c r="C666" s="33">
        <v>192.42</v>
      </c>
      <c r="D666" s="31" t="s">
        <v>6</v>
      </c>
      <c r="E666" s="34"/>
      <c r="F666" s="34">
        <f>ROUND(C666*E666,2)</f>
        <v>0</v>
      </c>
      <c r="G666" s="35"/>
    </row>
    <row r="667" spans="1:7" ht="60">
      <c r="A667" s="31">
        <f t="shared" si="213"/>
        <v>104.02</v>
      </c>
      <c r="B667" s="32" t="s">
        <v>204</v>
      </c>
      <c r="C667" s="33">
        <v>60.69</v>
      </c>
      <c r="D667" s="31" t="s">
        <v>3</v>
      </c>
      <c r="E667" s="34"/>
      <c r="F667" s="34">
        <f t="shared" ref="F667" si="214">ROUND(C667*E667,2)</f>
        <v>0</v>
      </c>
      <c r="G667" s="35"/>
    </row>
    <row r="668" spans="1:7" ht="45">
      <c r="A668" s="31">
        <f t="shared" si="213"/>
        <v>104.03</v>
      </c>
      <c r="B668" s="41" t="s">
        <v>213</v>
      </c>
      <c r="C668" s="33">
        <v>32.6</v>
      </c>
      <c r="D668" s="31" t="s">
        <v>6</v>
      </c>
      <c r="E668" s="34"/>
      <c r="F668" s="34">
        <f>ROUND(C668*E668,2)</f>
        <v>0</v>
      </c>
      <c r="G668" s="35"/>
    </row>
    <row r="669" spans="1:7">
      <c r="A669" s="25"/>
      <c r="B669" s="36"/>
      <c r="C669" s="33"/>
      <c r="D669" s="31"/>
      <c r="E669" s="34"/>
      <c r="F669" s="34"/>
      <c r="G669" s="35">
        <f>SUBTOTAL(9,F665:F669)</f>
        <v>0</v>
      </c>
    </row>
    <row r="670" spans="1:7">
      <c r="A670" s="25">
        <f>+ROUNDUP(A668,)</f>
        <v>105</v>
      </c>
      <c r="B670" s="60" t="s">
        <v>47</v>
      </c>
      <c r="C670" s="61"/>
      <c r="D670" s="62"/>
      <c r="E670" s="34"/>
      <c r="F670" s="63"/>
      <c r="G670" s="35"/>
    </row>
    <row r="671" spans="1:7">
      <c r="A671" s="31">
        <f t="shared" ref="A671:A673" si="215">A670+0.01</f>
        <v>105.01</v>
      </c>
      <c r="B671" s="41" t="s">
        <v>33</v>
      </c>
      <c r="C671" s="33">
        <v>2361.6999999999998</v>
      </c>
      <c r="D671" s="52" t="s">
        <v>3</v>
      </c>
      <c r="E671" s="34"/>
      <c r="F671" s="34">
        <f>ROUND(C671*E671,2)</f>
        <v>0</v>
      </c>
      <c r="G671" s="35"/>
    </row>
    <row r="672" spans="1:7">
      <c r="A672" s="45">
        <f t="shared" si="215"/>
        <v>105.02</v>
      </c>
      <c r="B672" s="64" t="s">
        <v>73</v>
      </c>
      <c r="C672" s="33">
        <v>384.33</v>
      </c>
      <c r="D672" s="45" t="s">
        <v>3</v>
      </c>
      <c r="E672" s="34"/>
      <c r="F672" s="34">
        <f>ROUND(C672*E672,2)</f>
        <v>0</v>
      </c>
      <c r="G672" s="35"/>
    </row>
    <row r="673" spans="1:7">
      <c r="A673" s="45">
        <f t="shared" si="215"/>
        <v>105.03</v>
      </c>
      <c r="B673" s="41" t="s">
        <v>69</v>
      </c>
      <c r="C673" s="33">
        <v>139.5</v>
      </c>
      <c r="D673" s="52" t="s">
        <v>9</v>
      </c>
      <c r="E673" s="34"/>
      <c r="F673" s="34">
        <f>ROUND(C673*E673,2)</f>
        <v>0</v>
      </c>
      <c r="G673" s="35"/>
    </row>
    <row r="674" spans="1:7">
      <c r="A674" s="62"/>
      <c r="B674" s="65"/>
      <c r="C674" s="33"/>
      <c r="D674" s="52"/>
      <c r="E674" s="34"/>
      <c r="F674" s="63"/>
      <c r="G674" s="35">
        <f>SUBTOTAL(9,F670:F674)</f>
        <v>0</v>
      </c>
    </row>
    <row r="675" spans="1:7">
      <c r="A675" s="25">
        <f>+ROUNDUP(A673,)</f>
        <v>106</v>
      </c>
      <c r="B675" s="44" t="s">
        <v>58</v>
      </c>
      <c r="C675" s="33"/>
      <c r="D675" s="31"/>
      <c r="E675" s="34"/>
      <c r="F675" s="34"/>
      <c r="G675" s="35"/>
    </row>
    <row r="676" spans="1:7">
      <c r="A676" s="31">
        <f t="shared" ref="A676:A678" si="216">A675+0.01</f>
        <v>106.01</v>
      </c>
      <c r="B676" s="32" t="s">
        <v>198</v>
      </c>
      <c r="C676" s="33">
        <v>54</v>
      </c>
      <c r="D676" s="31" t="s">
        <v>59</v>
      </c>
      <c r="E676" s="34"/>
      <c r="F676" s="34">
        <f t="shared" ref="F676:F677" si="217">ROUND(C676*E676,2)</f>
        <v>0</v>
      </c>
      <c r="G676" s="35"/>
    </row>
    <row r="677" spans="1:7" ht="30">
      <c r="A677" s="31">
        <f t="shared" si="216"/>
        <v>106.02</v>
      </c>
      <c r="B677" s="32" t="s">
        <v>174</v>
      </c>
      <c r="C677" s="33">
        <v>280.8</v>
      </c>
      <c r="D677" s="31" t="s">
        <v>6</v>
      </c>
      <c r="E677" s="34"/>
      <c r="F677" s="34">
        <f t="shared" si="217"/>
        <v>0</v>
      </c>
      <c r="G677" s="35"/>
    </row>
    <row r="678" spans="1:7" ht="45">
      <c r="A678" s="31">
        <f t="shared" si="216"/>
        <v>106.03</v>
      </c>
      <c r="B678" s="32" t="s">
        <v>41</v>
      </c>
      <c r="C678" s="33">
        <v>1</v>
      </c>
      <c r="D678" s="31" t="s">
        <v>5</v>
      </c>
      <c r="E678" s="34"/>
      <c r="F678" s="34">
        <f>ROUND(C678*E678,2)</f>
        <v>0</v>
      </c>
      <c r="G678" s="35"/>
    </row>
    <row r="679" spans="1:7">
      <c r="A679" s="25"/>
      <c r="B679" s="36"/>
      <c r="C679" s="33"/>
      <c r="D679" s="31"/>
      <c r="E679" s="34"/>
      <c r="F679" s="34"/>
      <c r="G679" s="35">
        <f>SUBTOTAL(9,F675:F679)</f>
        <v>0</v>
      </c>
    </row>
    <row r="680" spans="1:7">
      <c r="A680" s="25">
        <f>+ROUNDUP(A678,)</f>
        <v>107</v>
      </c>
      <c r="B680" s="36" t="s">
        <v>42</v>
      </c>
      <c r="C680" s="33"/>
      <c r="D680" s="31"/>
      <c r="E680" s="34"/>
      <c r="F680" s="34"/>
      <c r="G680" s="66"/>
    </row>
    <row r="681" spans="1:7">
      <c r="A681" s="31">
        <f t="shared" ref="A681" si="218">A680+0.01</f>
        <v>107.01</v>
      </c>
      <c r="B681" s="32" t="s">
        <v>40</v>
      </c>
      <c r="C681" s="33">
        <v>2806.72</v>
      </c>
      <c r="D681" s="31" t="s">
        <v>3</v>
      </c>
      <c r="E681" s="34"/>
      <c r="F681" s="34">
        <f t="shared" ref="F681" si="219">ROUND(C681*E681,2)</f>
        <v>0</v>
      </c>
      <c r="G681" s="35"/>
    </row>
    <row r="682" spans="1:7">
      <c r="A682" s="45"/>
      <c r="B682" s="67"/>
      <c r="C682" s="68"/>
      <c r="D682" s="69"/>
      <c r="E682" s="34"/>
      <c r="F682" s="70"/>
      <c r="G682" s="35">
        <f>SUBTOTAL(9,F680:F682)</f>
        <v>0</v>
      </c>
    </row>
    <row r="683" spans="1:7">
      <c r="A683" s="31"/>
      <c r="B683" s="32"/>
      <c r="C683" s="33"/>
      <c r="D683" s="31"/>
      <c r="E683" s="34"/>
      <c r="F683" s="34"/>
      <c r="G683" s="35"/>
    </row>
    <row r="684" spans="1:7">
      <c r="A684" s="19" t="s">
        <v>225</v>
      </c>
      <c r="B684" s="20" t="s">
        <v>65</v>
      </c>
      <c r="C684" s="21"/>
      <c r="D684" s="22"/>
      <c r="E684" s="23"/>
      <c r="F684" s="23"/>
      <c r="G684" s="24"/>
    </row>
    <row r="685" spans="1:7">
      <c r="A685" s="25">
        <f>+ROUNDUP(A681,)</f>
        <v>108</v>
      </c>
      <c r="B685" s="44" t="s">
        <v>0</v>
      </c>
      <c r="C685" s="33"/>
      <c r="D685" s="31"/>
      <c r="E685" s="34"/>
      <c r="F685" s="34"/>
      <c r="G685" s="35"/>
    </row>
    <row r="686" spans="1:7">
      <c r="A686" s="31">
        <f t="shared" ref="A686" si="220">A685+0.01</f>
        <v>108.01</v>
      </c>
      <c r="B686" s="43" t="s">
        <v>29</v>
      </c>
      <c r="C686" s="33">
        <v>1</v>
      </c>
      <c r="D686" s="31" t="s">
        <v>5</v>
      </c>
      <c r="E686" s="34"/>
      <c r="F686" s="34">
        <f t="shared" ref="F686" si="221">ROUND(C686*E686,2)</f>
        <v>0</v>
      </c>
      <c r="G686" s="35"/>
    </row>
    <row r="687" spans="1:7">
      <c r="A687" s="25"/>
      <c r="B687" s="44"/>
      <c r="C687" s="33"/>
      <c r="D687" s="31"/>
      <c r="E687" s="34"/>
      <c r="F687" s="34"/>
      <c r="G687" s="35">
        <f>SUBTOTAL(9,F685:F687)</f>
        <v>0</v>
      </c>
    </row>
    <row r="688" spans="1:7">
      <c r="A688" s="25">
        <f>+ROUNDUP(A686,)</f>
        <v>109</v>
      </c>
      <c r="B688" s="44" t="s">
        <v>56</v>
      </c>
      <c r="C688" s="33"/>
      <c r="D688" s="31"/>
      <c r="E688" s="34"/>
      <c r="F688" s="34"/>
      <c r="G688" s="35"/>
    </row>
    <row r="689" spans="1:7">
      <c r="A689" s="31">
        <f t="shared" ref="A689:A693" si="222">A688+0.01</f>
        <v>109.01</v>
      </c>
      <c r="B689" s="32" t="s">
        <v>53</v>
      </c>
      <c r="C689" s="33">
        <v>56.56</v>
      </c>
      <c r="D689" s="31" t="s">
        <v>6</v>
      </c>
      <c r="E689" s="34"/>
      <c r="F689" s="34">
        <f t="shared" ref="F689:F693" si="223">ROUND(C689*E689,2)</f>
        <v>0</v>
      </c>
      <c r="G689" s="35"/>
    </row>
    <row r="690" spans="1:7">
      <c r="A690" s="31">
        <f t="shared" si="222"/>
        <v>109.02</v>
      </c>
      <c r="B690" s="38" t="s">
        <v>44</v>
      </c>
      <c r="C690" s="33">
        <v>261.81</v>
      </c>
      <c r="D690" s="31" t="s">
        <v>3</v>
      </c>
      <c r="E690" s="34"/>
      <c r="F690" s="34">
        <f t="shared" si="223"/>
        <v>0</v>
      </c>
      <c r="G690" s="35"/>
    </row>
    <row r="691" spans="1:7">
      <c r="A691" s="31">
        <f t="shared" si="222"/>
        <v>109.03</v>
      </c>
      <c r="B691" s="43" t="s">
        <v>175</v>
      </c>
      <c r="C691" s="33">
        <v>27</v>
      </c>
      <c r="D691" s="31" t="s">
        <v>3</v>
      </c>
      <c r="E691" s="34"/>
      <c r="F691" s="34">
        <f t="shared" si="223"/>
        <v>0</v>
      </c>
      <c r="G691" s="35"/>
    </row>
    <row r="692" spans="1:7">
      <c r="A692" s="31">
        <f t="shared" si="222"/>
        <v>109.04</v>
      </c>
      <c r="B692" s="38" t="s">
        <v>72</v>
      </c>
      <c r="C692" s="33">
        <v>15</v>
      </c>
      <c r="D692" s="31" t="s">
        <v>59</v>
      </c>
      <c r="E692" s="34"/>
      <c r="F692" s="34">
        <f t="shared" si="223"/>
        <v>0</v>
      </c>
      <c r="G692" s="35"/>
    </row>
    <row r="693" spans="1:7">
      <c r="A693" s="31">
        <f t="shared" si="222"/>
        <v>109.05</v>
      </c>
      <c r="B693" s="32" t="s">
        <v>151</v>
      </c>
      <c r="C693" s="33">
        <v>114.93</v>
      </c>
      <c r="D693" s="31" t="s">
        <v>8</v>
      </c>
      <c r="E693" s="34"/>
      <c r="F693" s="34">
        <f t="shared" si="223"/>
        <v>0</v>
      </c>
      <c r="G693" s="35"/>
    </row>
    <row r="694" spans="1:7">
      <c r="A694" s="25"/>
      <c r="B694" s="44"/>
      <c r="C694" s="33"/>
      <c r="D694" s="31"/>
      <c r="E694" s="34"/>
      <c r="F694" s="34"/>
      <c r="G694" s="35">
        <f>SUBTOTAL(9,F688:F694)</f>
        <v>0</v>
      </c>
    </row>
    <row r="695" spans="1:7">
      <c r="A695" s="25">
        <f>+ROUNDUP(A693,)</f>
        <v>110</v>
      </c>
      <c r="B695" s="44" t="s">
        <v>1</v>
      </c>
      <c r="C695" s="33"/>
      <c r="D695" s="25"/>
      <c r="E695" s="34"/>
      <c r="F695" s="34"/>
      <c r="G695" s="35"/>
    </row>
    <row r="696" spans="1:7">
      <c r="A696" s="31">
        <f t="shared" ref="A696:A700" si="224">A695+0.01</f>
        <v>110.01</v>
      </c>
      <c r="B696" s="32" t="s">
        <v>45</v>
      </c>
      <c r="C696" s="33">
        <v>1726.66</v>
      </c>
      <c r="D696" s="31" t="s">
        <v>3</v>
      </c>
      <c r="E696" s="34"/>
      <c r="F696" s="34">
        <f>ROUND(C696*E696,2)</f>
        <v>0</v>
      </c>
      <c r="G696" s="35"/>
    </row>
    <row r="697" spans="1:7">
      <c r="A697" s="31">
        <f t="shared" si="224"/>
        <v>110.02</v>
      </c>
      <c r="B697" s="32" t="s">
        <v>200</v>
      </c>
      <c r="C697" s="33">
        <v>125.58</v>
      </c>
      <c r="D697" s="31" t="s">
        <v>7</v>
      </c>
      <c r="E697" s="34"/>
      <c r="F697" s="34">
        <f>ROUND(C697*E697,2)</f>
        <v>0</v>
      </c>
      <c r="G697" s="35"/>
    </row>
    <row r="698" spans="1:7" ht="30">
      <c r="A698" s="31">
        <f t="shared" si="224"/>
        <v>110.03</v>
      </c>
      <c r="B698" s="32" t="s">
        <v>86</v>
      </c>
      <c r="C698" s="33">
        <v>52.36</v>
      </c>
      <c r="D698" s="31" t="s">
        <v>7</v>
      </c>
      <c r="E698" s="34"/>
      <c r="F698" s="34">
        <f t="shared" ref="F698:F699" si="225">ROUND(C698*E698,2)</f>
        <v>0</v>
      </c>
      <c r="G698" s="35"/>
    </row>
    <row r="699" spans="1:7">
      <c r="A699" s="31">
        <f t="shared" si="224"/>
        <v>110.04</v>
      </c>
      <c r="B699" s="32" t="s">
        <v>151</v>
      </c>
      <c r="C699" s="33">
        <v>231.32</v>
      </c>
      <c r="D699" s="31" t="s">
        <v>8</v>
      </c>
      <c r="E699" s="34"/>
      <c r="F699" s="34">
        <f t="shared" si="225"/>
        <v>0</v>
      </c>
      <c r="G699" s="35"/>
    </row>
    <row r="700" spans="1:7">
      <c r="A700" s="31">
        <f t="shared" si="224"/>
        <v>110.05</v>
      </c>
      <c r="B700" s="32" t="s">
        <v>38</v>
      </c>
      <c r="C700" s="33">
        <v>20.5</v>
      </c>
      <c r="D700" s="31" t="s">
        <v>7</v>
      </c>
      <c r="E700" s="34"/>
      <c r="F700" s="34">
        <f>ROUND(C700*E700,2)</f>
        <v>0</v>
      </c>
      <c r="G700" s="35"/>
    </row>
    <row r="701" spans="1:7">
      <c r="A701" s="25"/>
      <c r="B701" s="44"/>
      <c r="C701" s="33"/>
      <c r="D701" s="31"/>
      <c r="E701" s="34"/>
      <c r="F701" s="34"/>
      <c r="G701" s="35">
        <f>SUBTOTAL(9,F695:F701)</f>
        <v>0</v>
      </c>
    </row>
    <row r="702" spans="1:7">
      <c r="A702" s="25">
        <f>+ROUNDUP(A700,)</f>
        <v>111</v>
      </c>
      <c r="B702" s="44" t="s">
        <v>87</v>
      </c>
      <c r="C702" s="33"/>
      <c r="D702" s="25"/>
      <c r="E702" s="34"/>
      <c r="F702" s="34"/>
      <c r="G702" s="35"/>
    </row>
    <row r="703" spans="1:7">
      <c r="A703" s="31">
        <f t="shared" ref="A703:A705" si="226">A702+0.01</f>
        <v>111.01</v>
      </c>
      <c r="B703" s="32" t="s">
        <v>76</v>
      </c>
      <c r="C703" s="33">
        <v>1050.99</v>
      </c>
      <c r="D703" s="31" t="s">
        <v>9</v>
      </c>
      <c r="E703" s="34"/>
      <c r="F703" s="34">
        <f t="shared" ref="F703" si="227">ROUND(C703*E703,2)</f>
        <v>0</v>
      </c>
      <c r="G703" s="35"/>
    </row>
    <row r="704" spans="1:7">
      <c r="A704" s="31">
        <f t="shared" si="226"/>
        <v>111.02</v>
      </c>
      <c r="B704" s="32" t="s">
        <v>52</v>
      </c>
      <c r="C704" s="33">
        <v>79.680000000000007</v>
      </c>
      <c r="D704" s="31" t="s">
        <v>9</v>
      </c>
      <c r="E704" s="34"/>
      <c r="F704" s="34">
        <f>ROUND(C704*E704,2)</f>
        <v>0</v>
      </c>
      <c r="G704" s="35"/>
    </row>
    <row r="705" spans="1:7">
      <c r="A705" s="31">
        <f t="shared" si="226"/>
        <v>111.03</v>
      </c>
      <c r="B705" s="32" t="s">
        <v>37</v>
      </c>
      <c r="C705" s="33">
        <v>1342.33</v>
      </c>
      <c r="D705" s="31" t="s">
        <v>3</v>
      </c>
      <c r="E705" s="34"/>
      <c r="F705" s="34">
        <f>ROUND(C705*E705,2)</f>
        <v>0</v>
      </c>
      <c r="G705" s="35"/>
    </row>
    <row r="706" spans="1:7">
      <c r="A706" s="25"/>
      <c r="B706" s="44"/>
      <c r="C706" s="33"/>
      <c r="D706" s="31"/>
      <c r="E706" s="34"/>
      <c r="F706" s="34"/>
      <c r="G706" s="35">
        <f>SUBTOTAL(9,F702:F706)</f>
        <v>0</v>
      </c>
    </row>
    <row r="707" spans="1:7">
      <c r="A707" s="25">
        <f>+ROUNDUP(A705,)</f>
        <v>112</v>
      </c>
      <c r="B707" s="44" t="s">
        <v>57</v>
      </c>
      <c r="C707" s="33"/>
      <c r="D707" s="31"/>
      <c r="E707" s="34"/>
      <c r="F707" s="34"/>
      <c r="G707" s="35"/>
    </row>
    <row r="708" spans="1:7">
      <c r="A708" s="31">
        <f t="shared" ref="A708:A709" si="228">A707+0.01</f>
        <v>112.01</v>
      </c>
      <c r="B708" s="32" t="s">
        <v>253</v>
      </c>
      <c r="C708" s="33">
        <v>204.95</v>
      </c>
      <c r="D708" s="31" t="s">
        <v>6</v>
      </c>
      <c r="E708" s="34"/>
      <c r="F708" s="34">
        <f>ROUND(C708*E708,2)</f>
        <v>0</v>
      </c>
      <c r="G708" s="35"/>
    </row>
    <row r="709" spans="1:7" ht="60">
      <c r="A709" s="31">
        <f t="shared" si="228"/>
        <v>112.02</v>
      </c>
      <c r="B709" s="32" t="s">
        <v>204</v>
      </c>
      <c r="C709" s="33">
        <v>545.57000000000005</v>
      </c>
      <c r="D709" s="31" t="s">
        <v>3</v>
      </c>
      <c r="E709" s="34"/>
      <c r="F709" s="34">
        <f t="shared" ref="F709" si="229">ROUND(C709*E709,2)</f>
        <v>0</v>
      </c>
      <c r="G709" s="35"/>
    </row>
    <row r="710" spans="1:7">
      <c r="A710" s="25"/>
      <c r="B710" s="36"/>
      <c r="C710" s="33"/>
      <c r="D710" s="31"/>
      <c r="E710" s="34"/>
      <c r="F710" s="34"/>
      <c r="G710" s="35">
        <f>SUBTOTAL(9,F707:F710)</f>
        <v>0</v>
      </c>
    </row>
    <row r="711" spans="1:7">
      <c r="A711" s="25">
        <f>+ROUNDUP(A709,)</f>
        <v>113</v>
      </c>
      <c r="B711" s="60" t="s">
        <v>47</v>
      </c>
      <c r="C711" s="61"/>
      <c r="D711" s="62"/>
      <c r="E711" s="34"/>
      <c r="F711" s="63"/>
      <c r="G711" s="35"/>
    </row>
    <row r="712" spans="1:7">
      <c r="A712" s="31">
        <f t="shared" ref="A712:A714" si="230">A711+0.01</f>
        <v>113.01</v>
      </c>
      <c r="B712" s="41" t="s">
        <v>33</v>
      </c>
      <c r="C712" s="33">
        <v>796.76</v>
      </c>
      <c r="D712" s="52" t="s">
        <v>3</v>
      </c>
      <c r="E712" s="34"/>
      <c r="F712" s="34">
        <f>ROUND(C712*E712,2)</f>
        <v>0</v>
      </c>
      <c r="G712" s="35"/>
    </row>
    <row r="713" spans="1:7">
      <c r="A713" s="45">
        <f t="shared" si="230"/>
        <v>113.02</v>
      </c>
      <c r="B713" s="64" t="s">
        <v>73</v>
      </c>
      <c r="C713" s="33">
        <v>384.33</v>
      </c>
      <c r="D713" s="45" t="s">
        <v>3</v>
      </c>
      <c r="E713" s="34"/>
      <c r="F713" s="34">
        <f>ROUND(C713*E713,2)</f>
        <v>0</v>
      </c>
      <c r="G713" s="35"/>
    </row>
    <row r="714" spans="1:7">
      <c r="A714" s="45">
        <f t="shared" si="230"/>
        <v>113.03</v>
      </c>
      <c r="B714" s="41" t="s">
        <v>69</v>
      </c>
      <c r="C714" s="33">
        <v>60</v>
      </c>
      <c r="D714" s="52" t="s">
        <v>9</v>
      </c>
      <c r="E714" s="34"/>
      <c r="F714" s="34">
        <f>ROUND(C714*E714,2)</f>
        <v>0</v>
      </c>
      <c r="G714" s="35"/>
    </row>
    <row r="715" spans="1:7">
      <c r="A715" s="62"/>
      <c r="B715" s="65"/>
      <c r="C715" s="33"/>
      <c r="D715" s="52"/>
      <c r="E715" s="34"/>
      <c r="F715" s="63"/>
      <c r="G715" s="35">
        <f>SUBTOTAL(9,F711:F715)</f>
        <v>0</v>
      </c>
    </row>
    <row r="716" spans="1:7">
      <c r="A716" s="25">
        <f>+ROUNDUP(A714,)</f>
        <v>114</v>
      </c>
      <c r="B716" s="44" t="s">
        <v>58</v>
      </c>
      <c r="C716" s="33"/>
      <c r="D716" s="31"/>
      <c r="E716" s="34"/>
      <c r="F716" s="34"/>
      <c r="G716" s="35"/>
    </row>
    <row r="717" spans="1:7">
      <c r="A717" s="31">
        <f t="shared" ref="A717:A719" si="231">A716+0.01</f>
        <v>114.01</v>
      </c>
      <c r="B717" s="32" t="s">
        <v>198</v>
      </c>
      <c r="C717" s="33">
        <v>54</v>
      </c>
      <c r="D717" s="31" t="s">
        <v>59</v>
      </c>
      <c r="E717" s="34"/>
      <c r="F717" s="34">
        <f t="shared" ref="F717:F718" si="232">ROUND(C717*E717,2)</f>
        <v>0</v>
      </c>
      <c r="G717" s="35"/>
    </row>
    <row r="718" spans="1:7" ht="30">
      <c r="A718" s="31">
        <f t="shared" si="231"/>
        <v>114.02</v>
      </c>
      <c r="B718" s="32" t="s">
        <v>174</v>
      </c>
      <c r="C718" s="33">
        <v>295.8</v>
      </c>
      <c r="D718" s="31" t="s">
        <v>6</v>
      </c>
      <c r="E718" s="34"/>
      <c r="F718" s="34">
        <f t="shared" si="232"/>
        <v>0</v>
      </c>
      <c r="G718" s="35"/>
    </row>
    <row r="719" spans="1:7" ht="45">
      <c r="A719" s="31">
        <f t="shared" si="231"/>
        <v>114.03</v>
      </c>
      <c r="B719" s="32" t="s">
        <v>41</v>
      </c>
      <c r="C719" s="33">
        <v>1</v>
      </c>
      <c r="D719" s="31" t="s">
        <v>5</v>
      </c>
      <c r="E719" s="34"/>
      <c r="F719" s="34">
        <f>ROUND(C719*E719,2)</f>
        <v>0</v>
      </c>
      <c r="G719" s="35"/>
    </row>
    <row r="720" spans="1:7">
      <c r="A720" s="25"/>
      <c r="B720" s="36"/>
      <c r="C720" s="33"/>
      <c r="D720" s="31"/>
      <c r="E720" s="34"/>
      <c r="F720" s="34"/>
      <c r="G720" s="35">
        <f>SUBTOTAL(9,F716:F720)</f>
        <v>0</v>
      </c>
    </row>
    <row r="721" spans="1:7">
      <c r="A721" s="25">
        <f>+ROUNDUP(A719,)</f>
        <v>115</v>
      </c>
      <c r="B721" s="36" t="s">
        <v>42</v>
      </c>
      <c r="C721" s="33"/>
      <c r="D721" s="31"/>
      <c r="E721" s="34"/>
      <c r="F721" s="34"/>
      <c r="G721" s="66"/>
    </row>
    <row r="722" spans="1:7">
      <c r="A722" s="31">
        <f t="shared" ref="A722" si="233">A721+0.01</f>
        <v>115.01</v>
      </c>
      <c r="B722" s="32" t="s">
        <v>40</v>
      </c>
      <c r="C722" s="33">
        <v>1726.66</v>
      </c>
      <c r="D722" s="31" t="s">
        <v>3</v>
      </c>
      <c r="E722" s="34"/>
      <c r="F722" s="34">
        <f t="shared" ref="F722" si="234">ROUND(C722*E722,2)</f>
        <v>0</v>
      </c>
      <c r="G722" s="35"/>
    </row>
    <row r="723" spans="1:7">
      <c r="A723" s="45"/>
      <c r="B723" s="67"/>
      <c r="C723" s="68"/>
      <c r="D723" s="69"/>
      <c r="E723" s="34"/>
      <c r="F723" s="70"/>
      <c r="G723" s="35">
        <f>SUBTOTAL(9,F721:F723)</f>
        <v>0</v>
      </c>
    </row>
    <row r="724" spans="1:7">
      <c r="A724" s="31"/>
      <c r="B724" s="32"/>
      <c r="C724" s="33"/>
      <c r="D724" s="31"/>
      <c r="E724" s="34"/>
      <c r="F724" s="34"/>
      <c r="G724" s="35"/>
    </row>
    <row r="725" spans="1:7">
      <c r="A725" s="19" t="s">
        <v>244</v>
      </c>
      <c r="B725" s="20" t="s">
        <v>66</v>
      </c>
      <c r="C725" s="21"/>
      <c r="D725" s="22"/>
      <c r="E725" s="23"/>
      <c r="F725" s="23"/>
      <c r="G725" s="24"/>
    </row>
    <row r="726" spans="1:7">
      <c r="A726" s="25">
        <f>+ROUNDUP(A722,)</f>
        <v>116</v>
      </c>
      <c r="B726" s="44" t="s">
        <v>0</v>
      </c>
      <c r="C726" s="33"/>
      <c r="D726" s="31"/>
      <c r="E726" s="34"/>
      <c r="F726" s="34"/>
      <c r="G726" s="35"/>
    </row>
    <row r="727" spans="1:7">
      <c r="A727" s="31">
        <f t="shared" ref="A727" si="235">A726+0.01</f>
        <v>116.01</v>
      </c>
      <c r="B727" s="43" t="s">
        <v>29</v>
      </c>
      <c r="C727" s="33">
        <v>1</v>
      </c>
      <c r="D727" s="31" t="s">
        <v>5</v>
      </c>
      <c r="E727" s="34"/>
      <c r="F727" s="34">
        <f t="shared" ref="F727" si="236">ROUND(C727*E727,2)</f>
        <v>0</v>
      </c>
      <c r="G727" s="35"/>
    </row>
    <row r="728" spans="1:7">
      <c r="A728" s="25"/>
      <c r="B728" s="44"/>
      <c r="C728" s="33"/>
      <c r="D728" s="31"/>
      <c r="E728" s="34"/>
      <c r="F728" s="34"/>
      <c r="G728" s="35">
        <f>SUBTOTAL(9,F726:F728)</f>
        <v>0</v>
      </c>
    </row>
    <row r="729" spans="1:7">
      <c r="A729" s="25">
        <f>+ROUNDUP(A727,)</f>
        <v>117</v>
      </c>
      <c r="B729" s="44" t="s">
        <v>56</v>
      </c>
      <c r="C729" s="33"/>
      <c r="D729" s="31"/>
      <c r="E729" s="34"/>
      <c r="F729" s="34"/>
      <c r="G729" s="35"/>
    </row>
    <row r="730" spans="1:7">
      <c r="A730" s="31">
        <f t="shared" ref="A730:A734" si="237">A729+0.01</f>
        <v>117.01</v>
      </c>
      <c r="B730" s="32" t="s">
        <v>53</v>
      </c>
      <c r="C730" s="33">
        <v>56.56</v>
      </c>
      <c r="D730" s="31" t="s">
        <v>6</v>
      </c>
      <c r="E730" s="34"/>
      <c r="F730" s="34">
        <f t="shared" ref="F730:F734" si="238">ROUND(C730*E730,2)</f>
        <v>0</v>
      </c>
      <c r="G730" s="35"/>
    </row>
    <row r="731" spans="1:7">
      <c r="A731" s="31">
        <f t="shared" si="237"/>
        <v>117.02</v>
      </c>
      <c r="B731" s="38" t="s">
        <v>44</v>
      </c>
      <c r="C731" s="33">
        <v>261.81</v>
      </c>
      <c r="D731" s="31" t="s">
        <v>3</v>
      </c>
      <c r="E731" s="34"/>
      <c r="F731" s="34">
        <f t="shared" si="238"/>
        <v>0</v>
      </c>
      <c r="G731" s="35"/>
    </row>
    <row r="732" spans="1:7">
      <c r="A732" s="31">
        <f t="shared" si="237"/>
        <v>117.03</v>
      </c>
      <c r="B732" s="43" t="s">
        <v>175</v>
      </c>
      <c r="C732" s="33">
        <v>27</v>
      </c>
      <c r="D732" s="31" t="s">
        <v>3</v>
      </c>
      <c r="E732" s="34"/>
      <c r="F732" s="34">
        <f t="shared" si="238"/>
        <v>0</v>
      </c>
      <c r="G732" s="35"/>
    </row>
    <row r="733" spans="1:7">
      <c r="A733" s="31">
        <f t="shared" si="237"/>
        <v>117.04</v>
      </c>
      <c r="B733" s="38" t="s">
        <v>72</v>
      </c>
      <c r="C733" s="33">
        <v>15</v>
      </c>
      <c r="D733" s="31" t="s">
        <v>59</v>
      </c>
      <c r="E733" s="34"/>
      <c r="F733" s="34">
        <f t="shared" si="238"/>
        <v>0</v>
      </c>
      <c r="G733" s="35"/>
    </row>
    <row r="734" spans="1:7">
      <c r="A734" s="31">
        <f t="shared" si="237"/>
        <v>117.05</v>
      </c>
      <c r="B734" s="32" t="s">
        <v>151</v>
      </c>
      <c r="C734" s="33">
        <v>114.93</v>
      </c>
      <c r="D734" s="31" t="s">
        <v>8</v>
      </c>
      <c r="E734" s="34"/>
      <c r="F734" s="34">
        <f t="shared" si="238"/>
        <v>0</v>
      </c>
      <c r="G734" s="35"/>
    </row>
    <row r="735" spans="1:7">
      <c r="A735" s="25"/>
      <c r="B735" s="44"/>
      <c r="C735" s="33"/>
      <c r="D735" s="31"/>
      <c r="E735" s="34"/>
      <c r="F735" s="34"/>
      <c r="G735" s="35">
        <f>SUBTOTAL(9,F729:F735)</f>
        <v>0</v>
      </c>
    </row>
    <row r="736" spans="1:7">
      <c r="A736" s="25">
        <f>+ROUNDUP(A734,)</f>
        <v>118</v>
      </c>
      <c r="B736" s="44" t="s">
        <v>1</v>
      </c>
      <c r="C736" s="33"/>
      <c r="D736" s="25"/>
      <c r="E736" s="34"/>
      <c r="F736" s="34"/>
      <c r="G736" s="35"/>
    </row>
    <row r="737" spans="1:7">
      <c r="A737" s="31">
        <f t="shared" ref="A737:A741" si="239">A736+0.01</f>
        <v>118.01</v>
      </c>
      <c r="B737" s="32" t="s">
        <v>45</v>
      </c>
      <c r="C737" s="33">
        <v>1949.6</v>
      </c>
      <c r="D737" s="31" t="s">
        <v>3</v>
      </c>
      <c r="E737" s="34"/>
      <c r="F737" s="34">
        <f>ROUND(C737*E737,2)</f>
        <v>0</v>
      </c>
      <c r="G737" s="35"/>
    </row>
    <row r="738" spans="1:7">
      <c r="A738" s="31">
        <f t="shared" si="239"/>
        <v>118.02</v>
      </c>
      <c r="B738" s="32" t="s">
        <v>200</v>
      </c>
      <c r="C738" s="33">
        <v>125.58</v>
      </c>
      <c r="D738" s="31" t="s">
        <v>7</v>
      </c>
      <c r="E738" s="34"/>
      <c r="F738" s="34">
        <f>ROUND(C738*E738,2)</f>
        <v>0</v>
      </c>
      <c r="G738" s="35"/>
    </row>
    <row r="739" spans="1:7" ht="30">
      <c r="A739" s="31">
        <f t="shared" si="239"/>
        <v>118.03</v>
      </c>
      <c r="B739" s="32" t="s">
        <v>86</v>
      </c>
      <c r="C739" s="33">
        <v>52.36</v>
      </c>
      <c r="D739" s="31" t="s">
        <v>7</v>
      </c>
      <c r="E739" s="34"/>
      <c r="F739" s="34">
        <f t="shared" ref="F739:F740" si="240">ROUND(C739*E739,2)</f>
        <v>0</v>
      </c>
      <c r="G739" s="35"/>
    </row>
    <row r="740" spans="1:7">
      <c r="A740" s="31">
        <f t="shared" si="239"/>
        <v>118.04</v>
      </c>
      <c r="B740" s="32" t="s">
        <v>151</v>
      </c>
      <c r="C740" s="33">
        <v>231.32</v>
      </c>
      <c r="D740" s="31" t="s">
        <v>8</v>
      </c>
      <c r="E740" s="34"/>
      <c r="F740" s="34">
        <f t="shared" si="240"/>
        <v>0</v>
      </c>
      <c r="G740" s="35"/>
    </row>
    <row r="741" spans="1:7">
      <c r="A741" s="31">
        <f t="shared" si="239"/>
        <v>118.05</v>
      </c>
      <c r="B741" s="32" t="s">
        <v>38</v>
      </c>
      <c r="C741" s="33">
        <v>21.88</v>
      </c>
      <c r="D741" s="31" t="s">
        <v>7</v>
      </c>
      <c r="E741" s="34"/>
      <c r="F741" s="34">
        <f>ROUND(C741*E741,2)</f>
        <v>0</v>
      </c>
      <c r="G741" s="35"/>
    </row>
    <row r="742" spans="1:7">
      <c r="A742" s="25"/>
      <c r="B742" s="44"/>
      <c r="C742" s="33"/>
      <c r="D742" s="31"/>
      <c r="E742" s="34"/>
      <c r="F742" s="34"/>
      <c r="G742" s="35">
        <f>SUBTOTAL(9,F736:F742)</f>
        <v>0</v>
      </c>
    </row>
    <row r="743" spans="1:7">
      <c r="A743" s="25">
        <f>+ROUNDUP(A741,)</f>
        <v>119</v>
      </c>
      <c r="B743" s="44" t="s">
        <v>87</v>
      </c>
      <c r="C743" s="33"/>
      <c r="D743" s="25"/>
      <c r="E743" s="34"/>
      <c r="F743" s="34"/>
      <c r="G743" s="35"/>
    </row>
    <row r="744" spans="1:7">
      <c r="A744" s="31">
        <f t="shared" ref="A744:A746" si="241">A743+0.01</f>
        <v>119.01</v>
      </c>
      <c r="B744" s="32" t="s">
        <v>76</v>
      </c>
      <c r="C744" s="33">
        <v>1079.78</v>
      </c>
      <c r="D744" s="31" t="s">
        <v>9</v>
      </c>
      <c r="E744" s="34"/>
      <c r="F744" s="34">
        <f t="shared" ref="F744" si="242">ROUND(C744*E744,2)</f>
        <v>0</v>
      </c>
      <c r="G744" s="35"/>
    </row>
    <row r="745" spans="1:7">
      <c r="A745" s="31">
        <f t="shared" si="241"/>
        <v>119.02</v>
      </c>
      <c r="B745" s="32" t="s">
        <v>52</v>
      </c>
      <c r="C745" s="33">
        <v>87.58</v>
      </c>
      <c r="D745" s="31" t="s">
        <v>9</v>
      </c>
      <c r="E745" s="34"/>
      <c r="F745" s="34">
        <f>ROUND(C745*E745,2)</f>
        <v>0</v>
      </c>
      <c r="G745" s="35"/>
    </row>
    <row r="746" spans="1:7">
      <c r="A746" s="31">
        <f t="shared" si="241"/>
        <v>119.03</v>
      </c>
      <c r="B746" s="32" t="s">
        <v>37</v>
      </c>
      <c r="C746" s="33">
        <v>1565.27</v>
      </c>
      <c r="D746" s="31" t="s">
        <v>3</v>
      </c>
      <c r="E746" s="34"/>
      <c r="F746" s="34">
        <f>ROUND(C746*E746,2)</f>
        <v>0</v>
      </c>
      <c r="G746" s="35"/>
    </row>
    <row r="747" spans="1:7">
      <c r="A747" s="25"/>
      <c r="B747" s="44"/>
      <c r="C747" s="33"/>
      <c r="D747" s="31"/>
      <c r="E747" s="34"/>
      <c r="F747" s="34"/>
      <c r="G747" s="35">
        <f>SUBTOTAL(9,F743:F747)</f>
        <v>0</v>
      </c>
    </row>
    <row r="748" spans="1:7">
      <c r="A748" s="25">
        <f>+ROUNDUP(A746,)</f>
        <v>120</v>
      </c>
      <c r="B748" s="44" t="s">
        <v>57</v>
      </c>
      <c r="C748" s="33"/>
      <c r="D748" s="31"/>
      <c r="E748" s="34"/>
      <c r="F748" s="34"/>
      <c r="G748" s="35"/>
    </row>
    <row r="749" spans="1:7">
      <c r="A749" s="31">
        <f t="shared" ref="A749:A751" si="243">A748+0.01</f>
        <v>120.01</v>
      </c>
      <c r="B749" s="32" t="s">
        <v>253</v>
      </c>
      <c r="C749" s="33">
        <v>218.84</v>
      </c>
      <c r="D749" s="31" t="s">
        <v>6</v>
      </c>
      <c r="E749" s="34"/>
      <c r="F749" s="34">
        <f>ROUND(C749*E749,2)</f>
        <v>0</v>
      </c>
      <c r="G749" s="35"/>
    </row>
    <row r="750" spans="1:7" ht="60">
      <c r="A750" s="31">
        <f t="shared" si="243"/>
        <v>120.02</v>
      </c>
      <c r="B750" s="32" t="s">
        <v>204</v>
      </c>
      <c r="C750" s="33">
        <v>689.5</v>
      </c>
      <c r="D750" s="31" t="s">
        <v>3</v>
      </c>
      <c r="E750" s="34"/>
      <c r="F750" s="34">
        <f t="shared" ref="F750" si="244">ROUND(C750*E750,2)</f>
        <v>0</v>
      </c>
      <c r="G750" s="35"/>
    </row>
    <row r="751" spans="1:7" ht="45">
      <c r="A751" s="31">
        <f t="shared" si="243"/>
        <v>120.03</v>
      </c>
      <c r="B751" s="41" t="s">
        <v>213</v>
      </c>
      <c r="C751" s="33">
        <v>27.24</v>
      </c>
      <c r="D751" s="31" t="s">
        <v>6</v>
      </c>
      <c r="E751" s="34"/>
      <c r="F751" s="34">
        <f>ROUND(C751*E751,2)</f>
        <v>0</v>
      </c>
      <c r="G751" s="35"/>
    </row>
    <row r="752" spans="1:7">
      <c r="A752" s="25"/>
      <c r="B752" s="36"/>
      <c r="C752" s="33"/>
      <c r="D752" s="31"/>
      <c r="E752" s="34"/>
      <c r="F752" s="34"/>
      <c r="G752" s="35">
        <f>SUBTOTAL(9,F748:F752)</f>
        <v>0</v>
      </c>
    </row>
    <row r="753" spans="1:7">
      <c r="A753" s="25">
        <f>+ROUNDUP(A751,)</f>
        <v>121</v>
      </c>
      <c r="B753" s="60" t="s">
        <v>47</v>
      </c>
      <c r="C753" s="61"/>
      <c r="D753" s="62"/>
      <c r="E753" s="34"/>
      <c r="F753" s="63"/>
      <c r="G753" s="35"/>
    </row>
    <row r="754" spans="1:7">
      <c r="A754" s="31">
        <f t="shared" ref="A754:A756" si="245">A753+0.01</f>
        <v>121.01</v>
      </c>
      <c r="B754" s="41" t="s">
        <v>33</v>
      </c>
      <c r="C754" s="33">
        <v>875.77</v>
      </c>
      <c r="D754" s="52" t="s">
        <v>3</v>
      </c>
      <c r="E754" s="34"/>
      <c r="F754" s="34">
        <f>ROUND(C754*E754,2)</f>
        <v>0</v>
      </c>
      <c r="G754" s="35"/>
    </row>
    <row r="755" spans="1:7">
      <c r="A755" s="45">
        <f t="shared" si="245"/>
        <v>121.02</v>
      </c>
      <c r="B755" s="64" t="s">
        <v>73</v>
      </c>
      <c r="C755" s="33">
        <v>384.33</v>
      </c>
      <c r="D755" s="45" t="s">
        <v>3</v>
      </c>
      <c r="E755" s="34"/>
      <c r="F755" s="34">
        <f>ROUND(C755*E755,2)</f>
        <v>0</v>
      </c>
      <c r="G755" s="35"/>
    </row>
    <row r="756" spans="1:7">
      <c r="A756" s="45">
        <f t="shared" si="245"/>
        <v>121.03</v>
      </c>
      <c r="B756" s="41" t="s">
        <v>69</v>
      </c>
      <c r="C756" s="33">
        <v>64.010000000000005</v>
      </c>
      <c r="D756" s="52" t="s">
        <v>9</v>
      </c>
      <c r="E756" s="34"/>
      <c r="F756" s="34">
        <f>ROUND(C756*E756,2)</f>
        <v>0</v>
      </c>
      <c r="G756" s="35"/>
    </row>
    <row r="757" spans="1:7">
      <c r="A757" s="62"/>
      <c r="B757" s="65"/>
      <c r="C757" s="33"/>
      <c r="D757" s="52"/>
      <c r="E757" s="34"/>
      <c r="F757" s="63"/>
      <c r="G757" s="35">
        <f>SUBTOTAL(9,F753:F757)</f>
        <v>0</v>
      </c>
    </row>
    <row r="758" spans="1:7">
      <c r="A758" s="25">
        <f>+ROUNDUP(A756,)</f>
        <v>122</v>
      </c>
      <c r="B758" s="44" t="s">
        <v>58</v>
      </c>
      <c r="C758" s="33"/>
      <c r="D758" s="31"/>
      <c r="E758" s="34"/>
      <c r="F758" s="34"/>
      <c r="G758" s="35"/>
    </row>
    <row r="759" spans="1:7">
      <c r="A759" s="31">
        <f t="shared" ref="A759:A761" si="246">A758+0.01</f>
        <v>122.01</v>
      </c>
      <c r="B759" s="32" t="s">
        <v>198</v>
      </c>
      <c r="C759" s="33">
        <v>54</v>
      </c>
      <c r="D759" s="31" t="s">
        <v>59</v>
      </c>
      <c r="E759" s="34"/>
      <c r="F759" s="34">
        <f t="shared" ref="F759:F760" si="247">ROUND(C759*E759,2)</f>
        <v>0</v>
      </c>
      <c r="G759" s="35"/>
    </row>
    <row r="760" spans="1:7" ht="30">
      <c r="A760" s="31">
        <f t="shared" si="246"/>
        <v>122.02</v>
      </c>
      <c r="B760" s="32" t="s">
        <v>174</v>
      </c>
      <c r="C760" s="33">
        <v>295.8</v>
      </c>
      <c r="D760" s="31" t="s">
        <v>6</v>
      </c>
      <c r="E760" s="34"/>
      <c r="F760" s="34">
        <f t="shared" si="247"/>
        <v>0</v>
      </c>
      <c r="G760" s="35"/>
    </row>
    <row r="761" spans="1:7" ht="45">
      <c r="A761" s="31">
        <f t="shared" si="246"/>
        <v>122.03</v>
      </c>
      <c r="B761" s="32" t="s">
        <v>41</v>
      </c>
      <c r="C761" s="33">
        <v>1</v>
      </c>
      <c r="D761" s="31" t="s">
        <v>5</v>
      </c>
      <c r="E761" s="34"/>
      <c r="F761" s="34">
        <f>ROUND(C761*E761,2)</f>
        <v>0</v>
      </c>
      <c r="G761" s="35"/>
    </row>
    <row r="762" spans="1:7">
      <c r="A762" s="25"/>
      <c r="B762" s="36"/>
      <c r="C762" s="33"/>
      <c r="D762" s="31"/>
      <c r="E762" s="34"/>
      <c r="F762" s="34"/>
      <c r="G762" s="35">
        <f>SUBTOTAL(9,F758:F762)</f>
        <v>0</v>
      </c>
    </row>
    <row r="763" spans="1:7">
      <c r="A763" s="25">
        <f>+ROUNDUP(A761,)</f>
        <v>123</v>
      </c>
      <c r="B763" s="36" t="s">
        <v>42</v>
      </c>
      <c r="C763" s="33"/>
      <c r="D763" s="31"/>
      <c r="E763" s="34"/>
      <c r="F763" s="34"/>
      <c r="G763" s="66"/>
    </row>
    <row r="764" spans="1:7">
      <c r="A764" s="31">
        <f t="shared" ref="A764" si="248">A763+0.01</f>
        <v>123.01</v>
      </c>
      <c r="B764" s="32" t="s">
        <v>40</v>
      </c>
      <c r="C764" s="33">
        <v>1949.6</v>
      </c>
      <c r="D764" s="31" t="s">
        <v>3</v>
      </c>
      <c r="E764" s="34"/>
      <c r="F764" s="34">
        <f t="shared" ref="F764" si="249">ROUND(C764*E764,2)</f>
        <v>0</v>
      </c>
      <c r="G764" s="35"/>
    </row>
    <row r="765" spans="1:7">
      <c r="A765" s="45"/>
      <c r="B765" s="67"/>
      <c r="C765" s="68"/>
      <c r="D765" s="69"/>
      <c r="E765" s="34"/>
      <c r="F765" s="70"/>
      <c r="G765" s="35">
        <f>SUBTOTAL(9,F763:F765)</f>
        <v>0</v>
      </c>
    </row>
    <row r="766" spans="1:7">
      <c r="A766" s="45"/>
      <c r="B766" s="67"/>
      <c r="C766" s="68"/>
      <c r="D766" s="69"/>
      <c r="E766" s="34"/>
      <c r="F766" s="70"/>
      <c r="G766" s="35"/>
    </row>
    <row r="767" spans="1:7">
      <c r="A767" s="19" t="s">
        <v>239</v>
      </c>
      <c r="B767" s="20" t="s">
        <v>67</v>
      </c>
      <c r="C767" s="21"/>
      <c r="D767" s="22"/>
      <c r="E767" s="23"/>
      <c r="F767" s="23"/>
      <c r="G767" s="24"/>
    </row>
    <row r="768" spans="1:7">
      <c r="A768" s="25">
        <f>+ROUNDUP(A764,)</f>
        <v>124</v>
      </c>
      <c r="B768" s="44" t="s">
        <v>0</v>
      </c>
      <c r="C768" s="33"/>
      <c r="D768" s="31"/>
      <c r="E768" s="34"/>
      <c r="F768" s="34"/>
      <c r="G768" s="35"/>
    </row>
    <row r="769" spans="1:7">
      <c r="A769" s="31">
        <f t="shared" ref="A769" si="250">A768+0.01</f>
        <v>124.01</v>
      </c>
      <c r="B769" s="43" t="s">
        <v>29</v>
      </c>
      <c r="C769" s="33">
        <v>1</v>
      </c>
      <c r="D769" s="31" t="s">
        <v>5</v>
      </c>
      <c r="E769" s="34"/>
      <c r="F769" s="34">
        <f t="shared" ref="F769" si="251">ROUND(C769*E769,2)</f>
        <v>0</v>
      </c>
      <c r="G769" s="35"/>
    </row>
    <row r="770" spans="1:7">
      <c r="A770" s="25"/>
      <c r="B770" s="44"/>
      <c r="C770" s="33"/>
      <c r="D770" s="31"/>
      <c r="E770" s="34"/>
      <c r="F770" s="34"/>
      <c r="G770" s="35">
        <f>SUBTOTAL(9,F768:F770)</f>
        <v>0</v>
      </c>
    </row>
    <row r="771" spans="1:7">
      <c r="A771" s="25">
        <f>+ROUNDUP(A769,)</f>
        <v>125</v>
      </c>
      <c r="B771" s="44" t="s">
        <v>56</v>
      </c>
      <c r="C771" s="33"/>
      <c r="D771" s="31"/>
      <c r="E771" s="34"/>
      <c r="F771" s="34"/>
      <c r="G771" s="35"/>
    </row>
    <row r="772" spans="1:7">
      <c r="A772" s="31">
        <f t="shared" ref="A772:A776" si="252">A771+0.01</f>
        <v>125.01</v>
      </c>
      <c r="B772" s="32" t="s">
        <v>53</v>
      </c>
      <c r="C772" s="33">
        <v>56.56</v>
      </c>
      <c r="D772" s="31" t="s">
        <v>6</v>
      </c>
      <c r="E772" s="34"/>
      <c r="F772" s="34">
        <f t="shared" ref="F772:F776" si="253">ROUND(C772*E772,2)</f>
        <v>0</v>
      </c>
      <c r="G772" s="35"/>
    </row>
    <row r="773" spans="1:7">
      <c r="A773" s="31">
        <f t="shared" si="252"/>
        <v>125.02</v>
      </c>
      <c r="B773" s="38" t="s">
        <v>44</v>
      </c>
      <c r="C773" s="33">
        <v>261.81</v>
      </c>
      <c r="D773" s="31" t="s">
        <v>3</v>
      </c>
      <c r="E773" s="34"/>
      <c r="F773" s="34">
        <f t="shared" si="253"/>
        <v>0</v>
      </c>
      <c r="G773" s="35"/>
    </row>
    <row r="774" spans="1:7">
      <c r="A774" s="31">
        <f t="shared" si="252"/>
        <v>125.03</v>
      </c>
      <c r="B774" s="43" t="s">
        <v>175</v>
      </c>
      <c r="C774" s="33">
        <v>27</v>
      </c>
      <c r="D774" s="31" t="s">
        <v>3</v>
      </c>
      <c r="E774" s="34"/>
      <c r="F774" s="34">
        <f t="shared" si="253"/>
        <v>0</v>
      </c>
      <c r="G774" s="35"/>
    </row>
    <row r="775" spans="1:7">
      <c r="A775" s="31">
        <f t="shared" si="252"/>
        <v>125.04</v>
      </c>
      <c r="B775" s="38" t="s">
        <v>72</v>
      </c>
      <c r="C775" s="33">
        <v>15</v>
      </c>
      <c r="D775" s="31" t="s">
        <v>59</v>
      </c>
      <c r="E775" s="34"/>
      <c r="F775" s="34">
        <f t="shared" si="253"/>
        <v>0</v>
      </c>
      <c r="G775" s="35"/>
    </row>
    <row r="776" spans="1:7">
      <c r="A776" s="31">
        <f t="shared" si="252"/>
        <v>125.05</v>
      </c>
      <c r="B776" s="32" t="s">
        <v>151</v>
      </c>
      <c r="C776" s="33">
        <v>114.93</v>
      </c>
      <c r="D776" s="31" t="s">
        <v>8</v>
      </c>
      <c r="E776" s="34"/>
      <c r="F776" s="34">
        <f t="shared" si="253"/>
        <v>0</v>
      </c>
      <c r="G776" s="35"/>
    </row>
    <row r="777" spans="1:7">
      <c r="A777" s="25"/>
      <c r="B777" s="44"/>
      <c r="C777" s="33"/>
      <c r="D777" s="31"/>
      <c r="E777" s="34"/>
      <c r="F777" s="34"/>
      <c r="G777" s="35">
        <f>SUBTOTAL(9,F771:F777)</f>
        <v>0</v>
      </c>
    </row>
    <row r="778" spans="1:7">
      <c r="A778" s="25">
        <f>+ROUNDUP(A776,)</f>
        <v>126</v>
      </c>
      <c r="B778" s="44" t="s">
        <v>1</v>
      </c>
      <c r="C778" s="33"/>
      <c r="D778" s="25"/>
      <c r="E778" s="34"/>
      <c r="F778" s="34"/>
      <c r="G778" s="35"/>
    </row>
    <row r="779" spans="1:7">
      <c r="A779" s="31">
        <f t="shared" ref="A779:A783" si="254">A778+0.01</f>
        <v>126.01</v>
      </c>
      <c r="B779" s="32" t="s">
        <v>45</v>
      </c>
      <c r="C779" s="33">
        <v>2380.04</v>
      </c>
      <c r="D779" s="31" t="s">
        <v>3</v>
      </c>
      <c r="E779" s="34"/>
      <c r="F779" s="34">
        <f>ROUND(C779*E779,2)</f>
        <v>0</v>
      </c>
      <c r="G779" s="35"/>
    </row>
    <row r="780" spans="1:7">
      <c r="A780" s="31">
        <f t="shared" si="254"/>
        <v>126.02</v>
      </c>
      <c r="B780" s="32" t="s">
        <v>200</v>
      </c>
      <c r="C780" s="33">
        <v>125.58</v>
      </c>
      <c r="D780" s="31" t="s">
        <v>7</v>
      </c>
      <c r="E780" s="34"/>
      <c r="F780" s="34">
        <f>ROUND(C780*E780,2)</f>
        <v>0</v>
      </c>
      <c r="G780" s="35"/>
    </row>
    <row r="781" spans="1:7" ht="30">
      <c r="A781" s="31">
        <f t="shared" si="254"/>
        <v>126.03</v>
      </c>
      <c r="B781" s="32" t="s">
        <v>86</v>
      </c>
      <c r="C781" s="33">
        <v>52.36</v>
      </c>
      <c r="D781" s="31" t="s">
        <v>7</v>
      </c>
      <c r="E781" s="34"/>
      <c r="F781" s="34">
        <f t="shared" ref="F781:F782" si="255">ROUND(C781*E781,2)</f>
        <v>0</v>
      </c>
      <c r="G781" s="35"/>
    </row>
    <row r="782" spans="1:7">
      <c r="A782" s="31">
        <f t="shared" si="254"/>
        <v>126.04</v>
      </c>
      <c r="B782" s="32" t="s">
        <v>151</v>
      </c>
      <c r="C782" s="33">
        <v>231.32</v>
      </c>
      <c r="D782" s="31" t="s">
        <v>8</v>
      </c>
      <c r="E782" s="34"/>
      <c r="F782" s="34">
        <f t="shared" si="255"/>
        <v>0</v>
      </c>
      <c r="G782" s="35"/>
    </row>
    <row r="783" spans="1:7">
      <c r="A783" s="31">
        <f t="shared" si="254"/>
        <v>126.05</v>
      </c>
      <c r="B783" s="32" t="s">
        <v>38</v>
      </c>
      <c r="C783" s="33">
        <v>23.91</v>
      </c>
      <c r="D783" s="31" t="s">
        <v>7</v>
      </c>
      <c r="E783" s="34"/>
      <c r="F783" s="34">
        <f>ROUND(C783*E783,2)</f>
        <v>0</v>
      </c>
      <c r="G783" s="35"/>
    </row>
    <row r="784" spans="1:7">
      <c r="A784" s="25"/>
      <c r="B784" s="44"/>
      <c r="C784" s="33"/>
      <c r="D784" s="31"/>
      <c r="E784" s="34"/>
      <c r="F784" s="34"/>
      <c r="G784" s="35">
        <f>SUBTOTAL(9,F778:F784)</f>
        <v>0</v>
      </c>
    </row>
    <row r="785" spans="1:7">
      <c r="A785" s="25">
        <f>+ROUNDUP(A783,)</f>
        <v>127</v>
      </c>
      <c r="B785" s="44" t="s">
        <v>87</v>
      </c>
      <c r="C785" s="33"/>
      <c r="D785" s="25"/>
      <c r="E785" s="34"/>
      <c r="F785" s="34"/>
      <c r="G785" s="35"/>
    </row>
    <row r="786" spans="1:7">
      <c r="A786" s="31">
        <f t="shared" ref="A786:A788" si="256">A785+0.01</f>
        <v>127.01</v>
      </c>
      <c r="B786" s="32" t="s">
        <v>76</v>
      </c>
      <c r="C786" s="33">
        <v>1129.4100000000001</v>
      </c>
      <c r="D786" s="31" t="s">
        <v>9</v>
      </c>
      <c r="E786" s="34"/>
      <c r="F786" s="34">
        <f t="shared" ref="F786" si="257">ROUND(C786*E786,2)</f>
        <v>0</v>
      </c>
      <c r="G786" s="35"/>
    </row>
    <row r="787" spans="1:7">
      <c r="A787" s="31">
        <f t="shared" si="256"/>
        <v>127.02</v>
      </c>
      <c r="B787" s="32" t="s">
        <v>52</v>
      </c>
      <c r="C787" s="33">
        <v>105.81</v>
      </c>
      <c r="D787" s="31" t="s">
        <v>9</v>
      </c>
      <c r="E787" s="34"/>
      <c r="F787" s="34">
        <f>ROUND(C787*E787,2)</f>
        <v>0</v>
      </c>
      <c r="G787" s="35"/>
    </row>
    <row r="788" spans="1:7">
      <c r="A788" s="31">
        <f t="shared" si="256"/>
        <v>127.03</v>
      </c>
      <c r="B788" s="32" t="s">
        <v>37</v>
      </c>
      <c r="C788" s="33">
        <v>1995.71</v>
      </c>
      <c r="D788" s="31" t="s">
        <v>3</v>
      </c>
      <c r="E788" s="34"/>
      <c r="F788" s="34">
        <f>ROUND(C788*E788,2)</f>
        <v>0</v>
      </c>
      <c r="G788" s="35"/>
    </row>
    <row r="789" spans="1:7">
      <c r="A789" s="25"/>
      <c r="B789" s="44"/>
      <c r="C789" s="33"/>
      <c r="D789" s="31"/>
      <c r="E789" s="34"/>
      <c r="F789" s="34"/>
      <c r="G789" s="35">
        <f>SUBTOTAL(9,F785:F789)</f>
        <v>0</v>
      </c>
    </row>
    <row r="790" spans="1:7">
      <c r="A790" s="25">
        <f>+ROUNDUP(A788,)</f>
        <v>128</v>
      </c>
      <c r="B790" s="44" t="s">
        <v>57</v>
      </c>
      <c r="C790" s="33"/>
      <c r="D790" s="31"/>
      <c r="E790" s="34"/>
      <c r="F790" s="34"/>
      <c r="G790" s="35"/>
    </row>
    <row r="791" spans="1:7">
      <c r="A791" s="31">
        <f t="shared" ref="A791:A792" si="258">A790+0.01</f>
        <v>128.01</v>
      </c>
      <c r="B791" s="32" t="s">
        <v>253</v>
      </c>
      <c r="C791" s="33">
        <v>239.13</v>
      </c>
      <c r="D791" s="31" t="s">
        <v>6</v>
      </c>
      <c r="E791" s="34"/>
      <c r="F791" s="34">
        <f>ROUND(C791*E791,2)</f>
        <v>0</v>
      </c>
      <c r="G791" s="35"/>
    </row>
    <row r="792" spans="1:7" ht="60">
      <c r="A792" s="31">
        <f t="shared" si="258"/>
        <v>128.02000000000001</v>
      </c>
      <c r="B792" s="32" t="s">
        <v>204</v>
      </c>
      <c r="C792" s="33">
        <v>937.64</v>
      </c>
      <c r="D792" s="31" t="s">
        <v>3</v>
      </c>
      <c r="E792" s="34"/>
      <c r="F792" s="34">
        <f t="shared" ref="F792" si="259">ROUND(C792*E792,2)</f>
        <v>0</v>
      </c>
      <c r="G792" s="35"/>
    </row>
    <row r="793" spans="1:7">
      <c r="A793" s="25"/>
      <c r="B793" s="36"/>
      <c r="C793" s="33"/>
      <c r="D793" s="31"/>
      <c r="E793" s="34"/>
      <c r="F793" s="34"/>
      <c r="G793" s="35">
        <f>SUBTOTAL(9,F790:F793)</f>
        <v>0</v>
      </c>
    </row>
    <row r="794" spans="1:7">
      <c r="A794" s="25">
        <f>+ROUNDUP(A792,)</f>
        <v>129</v>
      </c>
      <c r="B794" s="60" t="s">
        <v>47</v>
      </c>
      <c r="C794" s="61"/>
      <c r="D794" s="62"/>
      <c r="E794" s="34"/>
      <c r="F794" s="63"/>
      <c r="G794" s="35"/>
    </row>
    <row r="795" spans="1:7">
      <c r="A795" s="31">
        <f t="shared" ref="A795:A797" si="260">A794+0.01</f>
        <v>129.01</v>
      </c>
      <c r="B795" s="41" t="s">
        <v>33</v>
      </c>
      <c r="C795" s="33">
        <v>1058.07</v>
      </c>
      <c r="D795" s="52" t="s">
        <v>3</v>
      </c>
      <c r="E795" s="34"/>
      <c r="F795" s="34">
        <f>ROUND(C795*E795,2)</f>
        <v>0</v>
      </c>
      <c r="G795" s="35"/>
    </row>
    <row r="796" spans="1:7">
      <c r="A796" s="45">
        <f t="shared" si="260"/>
        <v>129.02000000000001</v>
      </c>
      <c r="B796" s="64" t="s">
        <v>73</v>
      </c>
      <c r="C796" s="33">
        <v>384.33</v>
      </c>
      <c r="D796" s="45" t="s">
        <v>3</v>
      </c>
      <c r="E796" s="34"/>
      <c r="F796" s="34">
        <f>ROUND(C796*E796,2)</f>
        <v>0</v>
      </c>
      <c r="G796" s="35"/>
    </row>
    <row r="797" spans="1:7">
      <c r="A797" s="45">
        <f t="shared" si="260"/>
        <v>129.03</v>
      </c>
      <c r="B797" s="41" t="s">
        <v>69</v>
      </c>
      <c r="C797" s="33">
        <v>73.27</v>
      </c>
      <c r="D797" s="52" t="s">
        <v>9</v>
      </c>
      <c r="E797" s="34"/>
      <c r="F797" s="34">
        <f>ROUND(C797*E797,2)</f>
        <v>0</v>
      </c>
      <c r="G797" s="35"/>
    </row>
    <row r="798" spans="1:7">
      <c r="A798" s="62"/>
      <c r="B798" s="65"/>
      <c r="C798" s="33"/>
      <c r="D798" s="52"/>
      <c r="E798" s="34"/>
      <c r="F798" s="63"/>
      <c r="G798" s="35">
        <f>SUBTOTAL(9,F794:F798)</f>
        <v>0</v>
      </c>
    </row>
    <row r="799" spans="1:7">
      <c r="A799" s="25">
        <f>+ROUNDUP(A797,)</f>
        <v>130</v>
      </c>
      <c r="B799" s="44" t="s">
        <v>58</v>
      </c>
      <c r="C799" s="33"/>
      <c r="D799" s="31"/>
      <c r="E799" s="34"/>
      <c r="F799" s="34"/>
      <c r="G799" s="35"/>
    </row>
    <row r="800" spans="1:7">
      <c r="A800" s="31">
        <f t="shared" ref="A800:A802" si="261">A799+0.01</f>
        <v>130.01</v>
      </c>
      <c r="B800" s="32" t="s">
        <v>198</v>
      </c>
      <c r="C800" s="33">
        <v>54</v>
      </c>
      <c r="D800" s="31" t="s">
        <v>59</v>
      </c>
      <c r="E800" s="34"/>
      <c r="F800" s="34">
        <f t="shared" ref="F800:F801" si="262">ROUND(C800*E800,2)</f>
        <v>0</v>
      </c>
      <c r="G800" s="35"/>
    </row>
    <row r="801" spans="1:7" ht="30">
      <c r="A801" s="31">
        <f t="shared" si="261"/>
        <v>130.02000000000001</v>
      </c>
      <c r="B801" s="32" t="s">
        <v>174</v>
      </c>
      <c r="C801" s="33">
        <v>295.8</v>
      </c>
      <c r="D801" s="31" t="s">
        <v>6</v>
      </c>
      <c r="E801" s="34"/>
      <c r="F801" s="34">
        <f t="shared" si="262"/>
        <v>0</v>
      </c>
      <c r="G801" s="35"/>
    </row>
    <row r="802" spans="1:7" ht="45">
      <c r="A802" s="31">
        <f t="shared" si="261"/>
        <v>130.03</v>
      </c>
      <c r="B802" s="32" t="s">
        <v>41</v>
      </c>
      <c r="C802" s="33">
        <v>1</v>
      </c>
      <c r="D802" s="31" t="s">
        <v>5</v>
      </c>
      <c r="E802" s="34"/>
      <c r="F802" s="34">
        <f>ROUND(C802*E802,2)</f>
        <v>0</v>
      </c>
      <c r="G802" s="35"/>
    </row>
    <row r="803" spans="1:7">
      <c r="A803" s="25"/>
      <c r="B803" s="36"/>
      <c r="C803" s="33"/>
      <c r="D803" s="31"/>
      <c r="E803" s="34"/>
      <c r="F803" s="34"/>
      <c r="G803" s="35">
        <f>SUBTOTAL(9,F799:F803)</f>
        <v>0</v>
      </c>
    </row>
    <row r="804" spans="1:7">
      <c r="A804" s="25">
        <f>+ROUNDUP(A802,)</f>
        <v>131</v>
      </c>
      <c r="B804" s="36" t="s">
        <v>42</v>
      </c>
      <c r="C804" s="33"/>
      <c r="D804" s="31"/>
      <c r="E804" s="34"/>
      <c r="F804" s="34"/>
      <c r="G804" s="66"/>
    </row>
    <row r="805" spans="1:7">
      <c r="A805" s="31">
        <f t="shared" ref="A805" si="263">A804+0.01</f>
        <v>131.01</v>
      </c>
      <c r="B805" s="32" t="s">
        <v>40</v>
      </c>
      <c r="C805" s="33">
        <v>2380.04</v>
      </c>
      <c r="D805" s="31" t="s">
        <v>3</v>
      </c>
      <c r="E805" s="34"/>
      <c r="F805" s="34">
        <f t="shared" ref="F805" si="264">ROUND(C805*E805,2)</f>
        <v>0</v>
      </c>
      <c r="G805" s="35"/>
    </row>
    <row r="806" spans="1:7">
      <c r="A806" s="45"/>
      <c r="B806" s="67"/>
      <c r="C806" s="68"/>
      <c r="D806" s="69"/>
      <c r="E806" s="34"/>
      <c r="F806" s="70"/>
      <c r="G806" s="35">
        <f>SUBTOTAL(9,F804:F806)</f>
        <v>0</v>
      </c>
    </row>
    <row r="807" spans="1:7">
      <c r="A807" s="19" t="s">
        <v>245</v>
      </c>
      <c r="B807" s="20" t="s">
        <v>83</v>
      </c>
      <c r="C807" s="21"/>
      <c r="D807" s="22"/>
      <c r="E807" s="23"/>
      <c r="F807" s="23"/>
      <c r="G807" s="24"/>
    </row>
    <row r="808" spans="1:7">
      <c r="A808" s="25">
        <f>+ROUNDUP(A805,)</f>
        <v>132</v>
      </c>
      <c r="B808" s="44" t="s">
        <v>0</v>
      </c>
      <c r="C808" s="33"/>
      <c r="D808" s="31"/>
      <c r="E808" s="34"/>
      <c r="F808" s="34"/>
      <c r="G808" s="35"/>
    </row>
    <row r="809" spans="1:7">
      <c r="A809" s="31">
        <f t="shared" ref="A809" si="265">A808+0.01</f>
        <v>132.01</v>
      </c>
      <c r="B809" s="43" t="s">
        <v>29</v>
      </c>
      <c r="C809" s="33">
        <v>1</v>
      </c>
      <c r="D809" s="31" t="s">
        <v>5</v>
      </c>
      <c r="E809" s="34"/>
      <c r="F809" s="34">
        <f t="shared" ref="F809" si="266">ROUND(C809*E809,2)</f>
        <v>0</v>
      </c>
      <c r="G809" s="35"/>
    </row>
    <row r="810" spans="1:7">
      <c r="A810" s="25"/>
      <c r="B810" s="44"/>
      <c r="C810" s="33"/>
      <c r="D810" s="31"/>
      <c r="E810" s="34"/>
      <c r="F810" s="34"/>
      <c r="G810" s="35">
        <f>SUBTOTAL(9,F808:F810)</f>
        <v>0</v>
      </c>
    </row>
    <row r="811" spans="1:7">
      <c r="A811" s="25">
        <f>+ROUNDUP(A809,)</f>
        <v>133</v>
      </c>
      <c r="B811" s="44" t="s">
        <v>56</v>
      </c>
      <c r="C811" s="33"/>
      <c r="D811" s="31"/>
      <c r="E811" s="34"/>
      <c r="F811" s="34"/>
      <c r="G811" s="35"/>
    </row>
    <row r="812" spans="1:7">
      <c r="A812" s="31">
        <f t="shared" ref="A812:A816" si="267">A811+0.01</f>
        <v>133.01</v>
      </c>
      <c r="B812" s="32" t="s">
        <v>53</v>
      </c>
      <c r="C812" s="33">
        <v>56.56</v>
      </c>
      <c r="D812" s="31" t="s">
        <v>6</v>
      </c>
      <c r="E812" s="34"/>
      <c r="F812" s="34">
        <f t="shared" ref="F812:F816" si="268">ROUND(C812*E812,2)</f>
        <v>0</v>
      </c>
      <c r="G812" s="35"/>
    </row>
    <row r="813" spans="1:7">
      <c r="A813" s="31">
        <f t="shared" si="267"/>
        <v>133.02000000000001</v>
      </c>
      <c r="B813" s="38" t="s">
        <v>44</v>
      </c>
      <c r="C813" s="33">
        <v>261.81</v>
      </c>
      <c r="D813" s="31" t="s">
        <v>3</v>
      </c>
      <c r="E813" s="34"/>
      <c r="F813" s="34">
        <f t="shared" si="268"/>
        <v>0</v>
      </c>
      <c r="G813" s="35"/>
    </row>
    <row r="814" spans="1:7">
      <c r="A814" s="31">
        <f t="shared" si="267"/>
        <v>133.03</v>
      </c>
      <c r="B814" s="43" t="s">
        <v>175</v>
      </c>
      <c r="C814" s="33">
        <v>27</v>
      </c>
      <c r="D814" s="31" t="s">
        <v>3</v>
      </c>
      <c r="E814" s="34"/>
      <c r="F814" s="34">
        <f t="shared" si="268"/>
        <v>0</v>
      </c>
      <c r="G814" s="35"/>
    </row>
    <row r="815" spans="1:7">
      <c r="A815" s="31">
        <f t="shared" si="267"/>
        <v>133.04</v>
      </c>
      <c r="B815" s="38" t="s">
        <v>72</v>
      </c>
      <c r="C815" s="33">
        <v>15</v>
      </c>
      <c r="D815" s="31" t="s">
        <v>59</v>
      </c>
      <c r="E815" s="34"/>
      <c r="F815" s="34">
        <f t="shared" si="268"/>
        <v>0</v>
      </c>
      <c r="G815" s="35"/>
    </row>
    <row r="816" spans="1:7">
      <c r="A816" s="31">
        <f t="shared" si="267"/>
        <v>133.05000000000001</v>
      </c>
      <c r="B816" s="32" t="s">
        <v>151</v>
      </c>
      <c r="C816" s="33">
        <v>114.93</v>
      </c>
      <c r="D816" s="31" t="s">
        <v>8</v>
      </c>
      <c r="E816" s="34"/>
      <c r="F816" s="34">
        <f t="shared" si="268"/>
        <v>0</v>
      </c>
      <c r="G816" s="35"/>
    </row>
    <row r="817" spans="1:7">
      <c r="A817" s="25"/>
      <c r="B817" s="44"/>
      <c r="C817" s="33"/>
      <c r="D817" s="31"/>
      <c r="E817" s="34"/>
      <c r="F817" s="34"/>
      <c r="G817" s="35">
        <f>SUBTOTAL(9,F811:F817)</f>
        <v>0</v>
      </c>
    </row>
    <row r="818" spans="1:7">
      <c r="A818" s="25">
        <f>+ROUNDUP(A816,)</f>
        <v>134</v>
      </c>
      <c r="B818" s="44" t="s">
        <v>1</v>
      </c>
      <c r="C818" s="33"/>
      <c r="D818" s="25"/>
      <c r="E818" s="34"/>
      <c r="F818" s="34"/>
      <c r="G818" s="35"/>
    </row>
    <row r="819" spans="1:7">
      <c r="A819" s="31">
        <f t="shared" ref="A819:A823" si="269">A818+0.01</f>
        <v>134.01</v>
      </c>
      <c r="B819" s="32" t="s">
        <v>45</v>
      </c>
      <c r="C819" s="33">
        <v>717.23</v>
      </c>
      <c r="D819" s="31" t="s">
        <v>3</v>
      </c>
      <c r="E819" s="34"/>
      <c r="F819" s="34">
        <f>ROUND(C819*E819,2)</f>
        <v>0</v>
      </c>
      <c r="G819" s="35"/>
    </row>
    <row r="820" spans="1:7">
      <c r="A820" s="31">
        <f t="shared" si="269"/>
        <v>134.02000000000001</v>
      </c>
      <c r="B820" s="32" t="s">
        <v>200</v>
      </c>
      <c r="C820" s="33">
        <v>125.58</v>
      </c>
      <c r="D820" s="31" t="s">
        <v>7</v>
      </c>
      <c r="E820" s="34"/>
      <c r="F820" s="34">
        <f>ROUND(C820*E820,2)</f>
        <v>0</v>
      </c>
      <c r="G820" s="35"/>
    </row>
    <row r="821" spans="1:7" ht="30">
      <c r="A821" s="31">
        <f t="shared" si="269"/>
        <v>134.03</v>
      </c>
      <c r="B821" s="32" t="s">
        <v>86</v>
      </c>
      <c r="C821" s="33">
        <v>52.36</v>
      </c>
      <c r="D821" s="31" t="s">
        <v>7</v>
      </c>
      <c r="E821" s="34"/>
      <c r="F821" s="34">
        <f t="shared" ref="F821:F822" si="270">ROUND(C821*E821,2)</f>
        <v>0</v>
      </c>
      <c r="G821" s="35"/>
    </row>
    <row r="822" spans="1:7">
      <c r="A822" s="31">
        <f t="shared" si="269"/>
        <v>134.04</v>
      </c>
      <c r="B822" s="32" t="s">
        <v>151</v>
      </c>
      <c r="C822" s="33">
        <v>231.32</v>
      </c>
      <c r="D822" s="31" t="s">
        <v>8</v>
      </c>
      <c r="E822" s="34"/>
      <c r="F822" s="34">
        <f t="shared" si="270"/>
        <v>0</v>
      </c>
      <c r="G822" s="35"/>
    </row>
    <row r="823" spans="1:7">
      <c r="A823" s="31">
        <f t="shared" si="269"/>
        <v>134.05000000000001</v>
      </c>
      <c r="B823" s="32" t="s">
        <v>38</v>
      </c>
      <c r="C823" s="33">
        <v>11.63</v>
      </c>
      <c r="D823" s="31" t="s">
        <v>7</v>
      </c>
      <c r="E823" s="34"/>
      <c r="F823" s="34">
        <f>ROUND(C823*E823,2)</f>
        <v>0</v>
      </c>
      <c r="G823" s="35"/>
    </row>
    <row r="824" spans="1:7">
      <c r="A824" s="25"/>
      <c r="B824" s="44"/>
      <c r="C824" s="33"/>
      <c r="D824" s="31"/>
      <c r="E824" s="34"/>
      <c r="F824" s="34"/>
      <c r="G824" s="35">
        <f>SUBTOTAL(9,F818:F824)</f>
        <v>0</v>
      </c>
    </row>
    <row r="825" spans="1:7">
      <c r="A825" s="25">
        <f>+ROUNDUP(A823,)</f>
        <v>135</v>
      </c>
      <c r="B825" s="44" t="s">
        <v>87</v>
      </c>
      <c r="C825" s="33"/>
      <c r="D825" s="25"/>
      <c r="E825" s="34"/>
      <c r="F825" s="34"/>
      <c r="G825" s="35"/>
    </row>
    <row r="826" spans="1:7">
      <c r="A826" s="31">
        <f t="shared" ref="A826:A828" si="271">A825+0.01</f>
        <v>135.01</v>
      </c>
      <c r="B826" s="32" t="s">
        <v>76</v>
      </c>
      <c r="C826" s="33">
        <v>976.26</v>
      </c>
      <c r="D826" s="31" t="s">
        <v>9</v>
      </c>
      <c r="E826" s="34"/>
      <c r="F826" s="34">
        <f t="shared" ref="F826" si="272">ROUND(C826*E826,2)</f>
        <v>0</v>
      </c>
      <c r="G826" s="35"/>
    </row>
    <row r="827" spans="1:7">
      <c r="A827" s="31">
        <f t="shared" si="271"/>
        <v>135.02000000000001</v>
      </c>
      <c r="B827" s="32" t="s">
        <v>52</v>
      </c>
      <c r="C827" s="33">
        <v>16.100000000000001</v>
      </c>
      <c r="D827" s="31" t="s">
        <v>9</v>
      </c>
      <c r="E827" s="34"/>
      <c r="F827" s="34">
        <f>ROUND(C827*E827,2)</f>
        <v>0</v>
      </c>
      <c r="G827" s="35"/>
    </row>
    <row r="828" spans="1:7">
      <c r="A828" s="31">
        <f t="shared" si="271"/>
        <v>135.03</v>
      </c>
      <c r="B828" s="32" t="s">
        <v>37</v>
      </c>
      <c r="C828" s="33">
        <v>332.9</v>
      </c>
      <c r="D828" s="31" t="s">
        <v>3</v>
      </c>
      <c r="E828" s="34"/>
      <c r="F828" s="34">
        <f>ROUND(C828*E828,2)</f>
        <v>0</v>
      </c>
      <c r="G828" s="35"/>
    </row>
    <row r="829" spans="1:7">
      <c r="A829" s="25"/>
      <c r="B829" s="44"/>
      <c r="C829" s="33"/>
      <c r="D829" s="31"/>
      <c r="E829" s="34"/>
      <c r="F829" s="34"/>
      <c r="G829" s="35">
        <f>SUBTOTAL(9,F825:F829)</f>
        <v>0</v>
      </c>
    </row>
    <row r="830" spans="1:7">
      <c r="A830" s="25">
        <f>+ROUNDUP(A828,)</f>
        <v>136</v>
      </c>
      <c r="B830" s="44" t="s">
        <v>57</v>
      </c>
      <c r="C830" s="33"/>
      <c r="D830" s="31"/>
      <c r="E830" s="34"/>
      <c r="F830" s="34"/>
      <c r="G830" s="35"/>
    </row>
    <row r="831" spans="1:7">
      <c r="A831" s="31">
        <f t="shared" ref="A831:A833" si="273">A830+0.01</f>
        <v>136.01</v>
      </c>
      <c r="B831" s="32" t="s">
        <v>253</v>
      </c>
      <c r="C831" s="33">
        <v>116.3</v>
      </c>
      <c r="D831" s="31" t="s">
        <v>6</v>
      </c>
      <c r="E831" s="34"/>
      <c r="F831" s="34">
        <f>ROUND(C831*E831,2)</f>
        <v>0</v>
      </c>
      <c r="G831" s="35"/>
    </row>
    <row r="832" spans="1:7" ht="60">
      <c r="A832" s="31">
        <f t="shared" si="273"/>
        <v>136.02000000000001</v>
      </c>
      <c r="B832" s="32" t="s">
        <v>204</v>
      </c>
      <c r="C832" s="33">
        <v>171.9</v>
      </c>
      <c r="D832" s="31" t="s">
        <v>3</v>
      </c>
      <c r="E832" s="34"/>
      <c r="F832" s="34">
        <f t="shared" ref="F832" si="274">ROUND(C832*E832,2)</f>
        <v>0</v>
      </c>
      <c r="G832" s="35"/>
    </row>
    <row r="833" spans="1:7" ht="45">
      <c r="A833" s="31">
        <f t="shared" si="273"/>
        <v>136.03</v>
      </c>
      <c r="B833" s="41" t="s">
        <v>213</v>
      </c>
      <c r="C833" s="33">
        <v>28.02</v>
      </c>
      <c r="D833" s="31" t="s">
        <v>6</v>
      </c>
      <c r="E833" s="34"/>
      <c r="F833" s="34">
        <f>ROUND(C833*E833,2)</f>
        <v>0</v>
      </c>
      <c r="G833" s="35"/>
    </row>
    <row r="834" spans="1:7">
      <c r="A834" s="25"/>
      <c r="B834" s="36"/>
      <c r="C834" s="33"/>
      <c r="D834" s="31"/>
      <c r="E834" s="34"/>
      <c r="F834" s="34"/>
      <c r="G834" s="35">
        <f>SUBTOTAL(9,F830:F834)</f>
        <v>0</v>
      </c>
    </row>
    <row r="835" spans="1:7">
      <c r="A835" s="25">
        <f>+ROUNDUP(A833,)</f>
        <v>137</v>
      </c>
      <c r="B835" s="60" t="s">
        <v>47</v>
      </c>
      <c r="C835" s="61"/>
      <c r="D835" s="62"/>
      <c r="E835" s="34"/>
      <c r="F835" s="63"/>
      <c r="G835" s="35"/>
    </row>
    <row r="836" spans="1:7">
      <c r="A836" s="31">
        <f t="shared" ref="A836:A838" si="275">A835+0.01</f>
        <v>137.01</v>
      </c>
      <c r="B836" s="41" t="s">
        <v>33</v>
      </c>
      <c r="C836" s="33">
        <v>161</v>
      </c>
      <c r="D836" s="52" t="s">
        <v>3</v>
      </c>
      <c r="E836" s="34"/>
      <c r="F836" s="34">
        <f>ROUND(C836*E836,2)</f>
        <v>0</v>
      </c>
      <c r="G836" s="35"/>
    </row>
    <row r="837" spans="1:7">
      <c r="A837" s="45">
        <f t="shared" si="275"/>
        <v>137.02000000000001</v>
      </c>
      <c r="B837" s="64" t="s">
        <v>73</v>
      </c>
      <c r="C837" s="33">
        <v>384.33</v>
      </c>
      <c r="D837" s="45" t="s">
        <v>3</v>
      </c>
      <c r="E837" s="34"/>
      <c r="F837" s="34">
        <f>ROUND(C837*E837,2)</f>
        <v>0</v>
      </c>
      <c r="G837" s="35"/>
    </row>
    <row r="838" spans="1:7">
      <c r="A838" s="45">
        <f t="shared" si="275"/>
        <v>137.03</v>
      </c>
      <c r="B838" s="41" t="s">
        <v>69</v>
      </c>
      <c r="C838" s="33">
        <v>27.7</v>
      </c>
      <c r="D838" s="52" t="s">
        <v>9</v>
      </c>
      <c r="E838" s="34"/>
      <c r="F838" s="34">
        <f>ROUND(C838*E838,2)</f>
        <v>0</v>
      </c>
      <c r="G838" s="35"/>
    </row>
    <row r="839" spans="1:7">
      <c r="A839" s="62"/>
      <c r="B839" s="65"/>
      <c r="C839" s="33"/>
      <c r="D839" s="52"/>
      <c r="E839" s="34"/>
      <c r="F839" s="63"/>
      <c r="G839" s="35">
        <f>SUBTOTAL(9,F835:F839)</f>
        <v>0</v>
      </c>
    </row>
    <row r="840" spans="1:7">
      <c r="A840" s="25">
        <f>+ROUNDUP(A838,)</f>
        <v>138</v>
      </c>
      <c r="B840" s="44" t="s">
        <v>58</v>
      </c>
      <c r="C840" s="33"/>
      <c r="D840" s="31"/>
      <c r="E840" s="34"/>
      <c r="F840" s="34"/>
      <c r="G840" s="35"/>
    </row>
    <row r="841" spans="1:7">
      <c r="A841" s="31">
        <f t="shared" ref="A841:A843" si="276">A840+0.01</f>
        <v>138.01</v>
      </c>
      <c r="B841" s="32" t="s">
        <v>198</v>
      </c>
      <c r="C841" s="33">
        <v>17</v>
      </c>
      <c r="D841" s="31" t="s">
        <v>59</v>
      </c>
      <c r="E841" s="34"/>
      <c r="F841" s="34">
        <f t="shared" ref="F841:F842" si="277">ROUND(C841*E841,2)</f>
        <v>0</v>
      </c>
      <c r="G841" s="35"/>
    </row>
    <row r="842" spans="1:7" ht="30">
      <c r="A842" s="31">
        <f t="shared" si="276"/>
        <v>138.02000000000001</v>
      </c>
      <c r="B842" s="32" t="s">
        <v>174</v>
      </c>
      <c r="C842" s="33">
        <v>103.4</v>
      </c>
      <c r="D842" s="31" t="s">
        <v>6</v>
      </c>
      <c r="E842" s="34"/>
      <c r="F842" s="34">
        <f t="shared" si="277"/>
        <v>0</v>
      </c>
      <c r="G842" s="35"/>
    </row>
    <row r="843" spans="1:7" ht="45">
      <c r="A843" s="31">
        <f t="shared" si="276"/>
        <v>138.03</v>
      </c>
      <c r="B843" s="32" t="s">
        <v>41</v>
      </c>
      <c r="C843" s="33">
        <v>1</v>
      </c>
      <c r="D843" s="31" t="s">
        <v>5</v>
      </c>
      <c r="E843" s="34"/>
      <c r="F843" s="34">
        <f>ROUND(C843*E843,2)</f>
        <v>0</v>
      </c>
      <c r="G843" s="35"/>
    </row>
    <row r="844" spans="1:7">
      <c r="A844" s="25"/>
      <c r="B844" s="36"/>
      <c r="C844" s="33"/>
      <c r="D844" s="31"/>
      <c r="E844" s="34"/>
      <c r="F844" s="34"/>
      <c r="G844" s="35">
        <f>SUBTOTAL(9,F840:F844)</f>
        <v>0</v>
      </c>
    </row>
    <row r="845" spans="1:7">
      <c r="A845" s="25">
        <f>+ROUNDUP(A843,)</f>
        <v>139</v>
      </c>
      <c r="B845" s="36" t="s">
        <v>42</v>
      </c>
      <c r="C845" s="33"/>
      <c r="D845" s="31"/>
      <c r="E845" s="34"/>
      <c r="F845" s="34"/>
      <c r="G845" s="66"/>
    </row>
    <row r="846" spans="1:7">
      <c r="A846" s="31">
        <f t="shared" ref="A846" si="278">A845+0.01</f>
        <v>139.01</v>
      </c>
      <c r="B846" s="32" t="s">
        <v>40</v>
      </c>
      <c r="C846" s="33">
        <v>717.23</v>
      </c>
      <c r="D846" s="31" t="s">
        <v>3</v>
      </c>
      <c r="E846" s="34"/>
      <c r="F846" s="34">
        <f t="shared" ref="F846" si="279">ROUND(C846*E846,2)</f>
        <v>0</v>
      </c>
      <c r="G846" s="35"/>
    </row>
    <row r="847" spans="1:7">
      <c r="A847" s="45"/>
      <c r="B847" s="67"/>
      <c r="C847" s="68"/>
      <c r="D847" s="69"/>
      <c r="E847" s="34"/>
      <c r="F847" s="70"/>
      <c r="G847" s="35">
        <f>SUBTOTAL(9,F845:F847)</f>
        <v>0</v>
      </c>
    </row>
    <row r="848" spans="1:7">
      <c r="A848" s="31"/>
      <c r="B848" s="32"/>
      <c r="C848" s="33"/>
      <c r="D848" s="31"/>
      <c r="E848" s="34"/>
      <c r="F848" s="34"/>
      <c r="G848" s="35"/>
    </row>
    <row r="849" spans="1:7" ht="31.2">
      <c r="A849" s="19" t="s">
        <v>246</v>
      </c>
      <c r="B849" s="20" t="s">
        <v>112</v>
      </c>
      <c r="C849" s="21"/>
      <c r="D849" s="22"/>
      <c r="E849" s="23"/>
      <c r="F849" s="23"/>
      <c r="G849" s="24"/>
    </row>
    <row r="850" spans="1:7">
      <c r="A850" s="25">
        <f>+ROUNDUP(A846,)</f>
        <v>140</v>
      </c>
      <c r="B850" s="44" t="s">
        <v>117</v>
      </c>
      <c r="C850" s="33"/>
      <c r="D850" s="31"/>
      <c r="E850" s="34"/>
      <c r="F850" s="34"/>
      <c r="G850" s="35"/>
    </row>
    <row r="851" spans="1:7">
      <c r="A851" s="31">
        <f t="shared" ref="A851:A858" si="280">A850+0.01</f>
        <v>140.01</v>
      </c>
      <c r="B851" s="43" t="s">
        <v>175</v>
      </c>
      <c r="C851" s="33">
        <v>300</v>
      </c>
      <c r="D851" s="31" t="s">
        <v>3</v>
      </c>
      <c r="E851" s="34"/>
      <c r="F851" s="34">
        <f t="shared" ref="F851:F858" si="281">ROUND(C851*E851,2)</f>
        <v>0</v>
      </c>
      <c r="G851" s="35"/>
    </row>
    <row r="852" spans="1:7">
      <c r="A852" s="31">
        <f t="shared" si="280"/>
        <v>140.02000000000001</v>
      </c>
      <c r="B852" s="32" t="s">
        <v>155</v>
      </c>
      <c r="C852" s="33">
        <v>360</v>
      </c>
      <c r="D852" s="31" t="s">
        <v>7</v>
      </c>
      <c r="E852" s="34"/>
      <c r="F852" s="34">
        <f t="shared" si="281"/>
        <v>0</v>
      </c>
      <c r="G852" s="35"/>
    </row>
    <row r="853" spans="1:7">
      <c r="A853" s="31">
        <f t="shared" si="280"/>
        <v>140.03</v>
      </c>
      <c r="B853" s="43" t="s">
        <v>176</v>
      </c>
      <c r="C853" s="33">
        <v>90</v>
      </c>
      <c r="D853" s="31" t="s">
        <v>4</v>
      </c>
      <c r="E853" s="34"/>
      <c r="F853" s="34">
        <f t="shared" si="281"/>
        <v>0</v>
      </c>
      <c r="G853" s="35"/>
    </row>
    <row r="854" spans="1:7" ht="30">
      <c r="A854" s="31">
        <f t="shared" si="280"/>
        <v>140.04</v>
      </c>
      <c r="B854" s="32" t="s">
        <v>177</v>
      </c>
      <c r="C854" s="33">
        <v>300</v>
      </c>
      <c r="D854" s="31" t="s">
        <v>3</v>
      </c>
      <c r="E854" s="34"/>
      <c r="F854" s="34">
        <f t="shared" si="281"/>
        <v>0</v>
      </c>
      <c r="G854" s="35"/>
    </row>
    <row r="855" spans="1:7">
      <c r="A855" s="31">
        <f t="shared" si="280"/>
        <v>140.05000000000001</v>
      </c>
      <c r="B855" s="32" t="s">
        <v>77</v>
      </c>
      <c r="C855" s="33">
        <v>210</v>
      </c>
      <c r="D855" s="31" t="s">
        <v>8</v>
      </c>
      <c r="E855" s="34"/>
      <c r="F855" s="34">
        <f t="shared" si="281"/>
        <v>0</v>
      </c>
      <c r="G855" s="35"/>
    </row>
    <row r="856" spans="1:7">
      <c r="A856" s="31">
        <f t="shared" si="280"/>
        <v>140.06</v>
      </c>
      <c r="B856" s="32" t="s">
        <v>151</v>
      </c>
      <c r="C856" s="33">
        <v>195</v>
      </c>
      <c r="D856" s="31" t="s">
        <v>8</v>
      </c>
      <c r="E856" s="34"/>
      <c r="F856" s="34">
        <f t="shared" si="281"/>
        <v>0</v>
      </c>
      <c r="G856" s="35"/>
    </row>
    <row r="857" spans="1:7">
      <c r="A857" s="31">
        <f t="shared" si="280"/>
        <v>140.07</v>
      </c>
      <c r="B857" s="41" t="s">
        <v>33</v>
      </c>
      <c r="C857" s="33">
        <v>300</v>
      </c>
      <c r="D857" s="52" t="s">
        <v>3</v>
      </c>
      <c r="E857" s="34"/>
      <c r="F857" s="34">
        <f t="shared" si="281"/>
        <v>0</v>
      </c>
      <c r="G857" s="35"/>
    </row>
    <row r="858" spans="1:7">
      <c r="A858" s="31">
        <f t="shared" si="280"/>
        <v>140.08000000000001</v>
      </c>
      <c r="B858" s="41" t="s">
        <v>69</v>
      </c>
      <c r="C858" s="33">
        <v>15.24</v>
      </c>
      <c r="D858" s="52" t="s">
        <v>9</v>
      </c>
      <c r="E858" s="34"/>
      <c r="F858" s="34">
        <f t="shared" si="281"/>
        <v>0</v>
      </c>
      <c r="G858" s="35"/>
    </row>
    <row r="859" spans="1:7">
      <c r="A859" s="43"/>
      <c r="B859" s="43"/>
      <c r="C859" s="33"/>
      <c r="D859" s="31"/>
      <c r="E859" s="34"/>
      <c r="F859" s="34"/>
      <c r="G859" s="35">
        <f>SUBTOTAL(9,F850:F859)</f>
        <v>0</v>
      </c>
    </row>
    <row r="860" spans="1:7" ht="31.2">
      <c r="A860" s="25">
        <f>+ROUNDUP(A858,)</f>
        <v>141</v>
      </c>
      <c r="B860" s="44" t="s">
        <v>112</v>
      </c>
      <c r="C860" s="33"/>
      <c r="D860" s="31"/>
      <c r="E860" s="34"/>
      <c r="F860" s="34"/>
      <c r="G860" s="35"/>
    </row>
    <row r="861" spans="1:7" ht="30">
      <c r="A861" s="31">
        <f t="shared" ref="A861:A887" si="282">A860+0.01</f>
        <v>141.01</v>
      </c>
      <c r="B861" s="43" t="s">
        <v>260</v>
      </c>
      <c r="C861" s="33">
        <v>237</v>
      </c>
      <c r="D861" s="31" t="s">
        <v>5</v>
      </c>
      <c r="E861" s="34"/>
      <c r="F861" s="34">
        <f t="shared" ref="F861" si="283">ROUND(C861*E861,2)</f>
        <v>0</v>
      </c>
      <c r="G861" s="35"/>
    </row>
    <row r="862" spans="1:7" ht="30">
      <c r="A862" s="31">
        <f t="shared" si="282"/>
        <v>141.02000000000001</v>
      </c>
      <c r="B862" s="32" t="s">
        <v>261</v>
      </c>
      <c r="C862" s="33">
        <v>147</v>
      </c>
      <c r="D862" s="31" t="s">
        <v>5</v>
      </c>
      <c r="E862" s="34"/>
      <c r="F862" s="34">
        <f>ROUND(C862*E862,2)</f>
        <v>0</v>
      </c>
      <c r="G862" s="35"/>
    </row>
    <row r="863" spans="1:7" ht="30">
      <c r="A863" s="31">
        <f t="shared" si="282"/>
        <v>141.03</v>
      </c>
      <c r="B863" s="43" t="s">
        <v>262</v>
      </c>
      <c r="C863" s="33">
        <v>28</v>
      </c>
      <c r="D863" s="31" t="s">
        <v>5</v>
      </c>
      <c r="E863" s="34"/>
      <c r="F863" s="34">
        <f t="shared" ref="F863" si="284">ROUND(C863*E863,2)</f>
        <v>0</v>
      </c>
      <c r="G863" s="35"/>
    </row>
    <row r="864" spans="1:7" ht="30">
      <c r="A864" s="31">
        <f t="shared" si="282"/>
        <v>141.04</v>
      </c>
      <c r="B864" s="32" t="s">
        <v>263</v>
      </c>
      <c r="C864" s="33">
        <v>384</v>
      </c>
      <c r="D864" s="31" t="s">
        <v>5</v>
      </c>
      <c r="E864" s="34"/>
      <c r="F864" s="34">
        <f>ROUND(C864*E864,2)</f>
        <v>0</v>
      </c>
      <c r="G864" s="35"/>
    </row>
    <row r="865" spans="1:7">
      <c r="A865" s="31">
        <f t="shared" si="282"/>
        <v>141.05000000000001</v>
      </c>
      <c r="B865" s="43" t="s">
        <v>264</v>
      </c>
      <c r="C865" s="33">
        <v>28</v>
      </c>
      <c r="D865" s="31" t="s">
        <v>5</v>
      </c>
      <c r="E865" s="34"/>
      <c r="F865" s="34">
        <f t="shared" ref="F865" si="285">ROUND(C865*E865,2)</f>
        <v>0</v>
      </c>
      <c r="G865" s="35"/>
    </row>
    <row r="866" spans="1:7" ht="45">
      <c r="A866" s="31">
        <f t="shared" si="282"/>
        <v>141.06</v>
      </c>
      <c r="B866" s="32" t="s">
        <v>285</v>
      </c>
      <c r="C866" s="33">
        <v>28</v>
      </c>
      <c r="D866" s="31" t="s">
        <v>5</v>
      </c>
      <c r="E866" s="34"/>
      <c r="F866" s="34">
        <f>ROUND(C866*E866,2)</f>
        <v>0</v>
      </c>
      <c r="G866" s="35"/>
    </row>
    <row r="867" spans="1:7" ht="45">
      <c r="A867" s="31">
        <f t="shared" si="282"/>
        <v>141.07</v>
      </c>
      <c r="B867" s="43" t="s">
        <v>283</v>
      </c>
      <c r="C867" s="33">
        <v>28</v>
      </c>
      <c r="D867" s="31" t="s">
        <v>5</v>
      </c>
      <c r="E867" s="34"/>
      <c r="F867" s="34">
        <f t="shared" ref="F867" si="286">ROUND(C867*E867,2)</f>
        <v>0</v>
      </c>
      <c r="G867" s="35"/>
    </row>
    <row r="868" spans="1:7" ht="60">
      <c r="A868" s="31">
        <f t="shared" si="282"/>
        <v>141.08000000000001</v>
      </c>
      <c r="B868" s="32" t="s">
        <v>113</v>
      </c>
      <c r="C868" s="33">
        <v>119</v>
      </c>
      <c r="D868" s="31" t="s">
        <v>5</v>
      </c>
      <c r="E868" s="34"/>
      <c r="F868" s="34">
        <f>ROUND(C868*E868,2)</f>
        <v>0</v>
      </c>
      <c r="G868" s="35"/>
    </row>
    <row r="869" spans="1:7" ht="45">
      <c r="A869" s="31">
        <f t="shared" si="282"/>
        <v>141.09</v>
      </c>
      <c r="B869" s="43" t="s">
        <v>284</v>
      </c>
      <c r="C869" s="33">
        <v>119</v>
      </c>
      <c r="D869" s="31" t="s">
        <v>5</v>
      </c>
      <c r="E869" s="34"/>
      <c r="F869" s="34">
        <f t="shared" ref="F869" si="287">ROUND(C869*E869,2)</f>
        <v>0</v>
      </c>
      <c r="G869" s="35"/>
    </row>
    <row r="870" spans="1:7" ht="45">
      <c r="A870" s="31">
        <f t="shared" si="282"/>
        <v>141.1</v>
      </c>
      <c r="B870" s="43" t="s">
        <v>276</v>
      </c>
      <c r="C870" s="33">
        <v>119</v>
      </c>
      <c r="D870" s="31" t="s">
        <v>5</v>
      </c>
      <c r="E870" s="34"/>
      <c r="F870" s="34">
        <f>ROUND(C870*E870,2)</f>
        <v>0</v>
      </c>
      <c r="G870" s="35"/>
    </row>
    <row r="871" spans="1:7" ht="75">
      <c r="A871" s="31">
        <f t="shared" si="282"/>
        <v>141.11000000000001</v>
      </c>
      <c r="B871" s="43" t="s">
        <v>265</v>
      </c>
      <c r="C871" s="33">
        <v>237</v>
      </c>
      <c r="D871" s="31" t="s">
        <v>5</v>
      </c>
      <c r="E871" s="34"/>
      <c r="F871" s="34">
        <f t="shared" ref="F871" si="288">ROUND(C871*E871,2)</f>
        <v>0</v>
      </c>
      <c r="G871" s="35"/>
    </row>
    <row r="872" spans="1:7" ht="45">
      <c r="A872" s="31">
        <f t="shared" si="282"/>
        <v>141.12</v>
      </c>
      <c r="B872" s="43" t="s">
        <v>266</v>
      </c>
      <c r="C872" s="33">
        <v>84</v>
      </c>
      <c r="D872" s="31" t="s">
        <v>5</v>
      </c>
      <c r="E872" s="34"/>
      <c r="F872" s="34">
        <f>ROUND(C872*E872,2)</f>
        <v>0</v>
      </c>
      <c r="G872" s="35"/>
    </row>
    <row r="873" spans="1:7">
      <c r="A873" s="31">
        <f t="shared" si="282"/>
        <v>141.13</v>
      </c>
      <c r="B873" s="43" t="s">
        <v>267</v>
      </c>
      <c r="C873" s="33">
        <v>28</v>
      </c>
      <c r="D873" s="31" t="s">
        <v>5</v>
      </c>
      <c r="E873" s="34"/>
      <c r="F873" s="34">
        <f t="shared" ref="F873" si="289">ROUND(C873*E873,2)</f>
        <v>0</v>
      </c>
      <c r="G873" s="35"/>
    </row>
    <row r="874" spans="1:7">
      <c r="A874" s="31">
        <f t="shared" si="282"/>
        <v>141.13999999999999</v>
      </c>
      <c r="B874" s="32" t="s">
        <v>114</v>
      </c>
      <c r="C874" s="33">
        <v>1</v>
      </c>
      <c r="D874" s="31" t="s">
        <v>5</v>
      </c>
      <c r="E874" s="34"/>
      <c r="F874" s="34">
        <f>ROUND(C874*E874,2)</f>
        <v>0</v>
      </c>
      <c r="G874" s="35"/>
    </row>
    <row r="875" spans="1:7">
      <c r="A875" s="31">
        <f t="shared" si="282"/>
        <v>141.15</v>
      </c>
      <c r="B875" s="43" t="s">
        <v>115</v>
      </c>
      <c r="C875" s="33">
        <v>28</v>
      </c>
      <c r="D875" s="31" t="s">
        <v>5</v>
      </c>
      <c r="E875" s="34"/>
      <c r="F875" s="34">
        <f t="shared" ref="F875" si="290">ROUND(C875*E875,2)</f>
        <v>0</v>
      </c>
      <c r="G875" s="35"/>
    </row>
    <row r="876" spans="1:7" ht="90">
      <c r="A876" s="31">
        <f t="shared" si="282"/>
        <v>141.16</v>
      </c>
      <c r="B876" s="32" t="s">
        <v>268</v>
      </c>
      <c r="C876" s="33">
        <v>2</v>
      </c>
      <c r="D876" s="31" t="s">
        <v>5</v>
      </c>
      <c r="E876" s="34"/>
      <c r="F876" s="34">
        <f>ROUND(C876*E876,2)</f>
        <v>0</v>
      </c>
      <c r="G876" s="35"/>
    </row>
    <row r="877" spans="1:7" ht="90">
      <c r="A877" s="31">
        <f t="shared" si="282"/>
        <v>141.16999999999999</v>
      </c>
      <c r="B877" s="43" t="s">
        <v>269</v>
      </c>
      <c r="C877" s="33">
        <v>1</v>
      </c>
      <c r="D877" s="31" t="s">
        <v>5</v>
      </c>
      <c r="E877" s="34"/>
      <c r="F877" s="34">
        <f t="shared" ref="F877" si="291">ROUND(C877*E877,2)</f>
        <v>0</v>
      </c>
      <c r="G877" s="35"/>
    </row>
    <row r="878" spans="1:7" ht="105">
      <c r="A878" s="31">
        <f t="shared" si="282"/>
        <v>141.18</v>
      </c>
      <c r="B878" s="32" t="s">
        <v>277</v>
      </c>
      <c r="C878" s="33">
        <v>6</v>
      </c>
      <c r="D878" s="31" t="s">
        <v>5</v>
      </c>
      <c r="E878" s="34"/>
      <c r="F878" s="34">
        <f>ROUND(C878*E878,2)</f>
        <v>0</v>
      </c>
      <c r="G878" s="35"/>
    </row>
    <row r="879" spans="1:7" ht="90">
      <c r="A879" s="31">
        <f t="shared" si="282"/>
        <v>141.19</v>
      </c>
      <c r="B879" s="43" t="s">
        <v>279</v>
      </c>
      <c r="C879" s="33">
        <v>3</v>
      </c>
      <c r="D879" s="31" t="s">
        <v>5</v>
      </c>
      <c r="E879" s="34"/>
      <c r="F879" s="34">
        <f t="shared" ref="F879" si="292">ROUND(C879*E879,2)</f>
        <v>0</v>
      </c>
      <c r="G879" s="35"/>
    </row>
    <row r="880" spans="1:7" ht="105">
      <c r="A880" s="31">
        <f t="shared" si="282"/>
        <v>141.19999999999999</v>
      </c>
      <c r="B880" s="32" t="s">
        <v>278</v>
      </c>
      <c r="C880" s="33">
        <v>150</v>
      </c>
      <c r="D880" s="31" t="s">
        <v>48</v>
      </c>
      <c r="E880" s="34"/>
      <c r="F880" s="34">
        <f>ROUND(C880*E880,2)</f>
        <v>0</v>
      </c>
      <c r="G880" s="35"/>
    </row>
    <row r="881" spans="1:7" ht="75">
      <c r="A881" s="31">
        <f t="shared" si="282"/>
        <v>141.21</v>
      </c>
      <c r="B881" s="43" t="s">
        <v>270</v>
      </c>
      <c r="C881" s="33">
        <v>3</v>
      </c>
      <c r="D881" s="31" t="s">
        <v>5</v>
      </c>
      <c r="E881" s="34"/>
      <c r="F881" s="34">
        <f t="shared" ref="F881" si="293">ROUND(C881*E881,2)</f>
        <v>0</v>
      </c>
      <c r="G881" s="35"/>
    </row>
    <row r="882" spans="1:7">
      <c r="A882" s="31">
        <f t="shared" si="282"/>
        <v>141.22</v>
      </c>
      <c r="B882" s="32" t="s">
        <v>271</v>
      </c>
      <c r="C882" s="33">
        <v>6</v>
      </c>
      <c r="D882" s="31" t="s">
        <v>5</v>
      </c>
      <c r="E882" s="34"/>
      <c r="F882" s="34">
        <f>ROUND(C882*E882,2)</f>
        <v>0</v>
      </c>
      <c r="G882" s="35"/>
    </row>
    <row r="883" spans="1:7">
      <c r="A883" s="31">
        <f t="shared" si="282"/>
        <v>141.22999999999999</v>
      </c>
      <c r="B883" s="43" t="s">
        <v>272</v>
      </c>
      <c r="C883" s="33">
        <v>3</v>
      </c>
      <c r="D883" s="31" t="s">
        <v>5</v>
      </c>
      <c r="E883" s="34"/>
      <c r="F883" s="34">
        <f t="shared" ref="F883" si="294">ROUND(C883*E883,2)</f>
        <v>0</v>
      </c>
      <c r="G883" s="35"/>
    </row>
    <row r="884" spans="1:7">
      <c r="A884" s="31">
        <f t="shared" si="282"/>
        <v>141.24</v>
      </c>
      <c r="B884" s="32" t="s">
        <v>273</v>
      </c>
      <c r="C884" s="33">
        <v>3</v>
      </c>
      <c r="D884" s="31" t="s">
        <v>5</v>
      </c>
      <c r="E884" s="34"/>
      <c r="F884" s="34">
        <f>ROUND(C884*E884,2)</f>
        <v>0</v>
      </c>
      <c r="G884" s="35"/>
    </row>
    <row r="885" spans="1:7" ht="12.6" customHeight="1">
      <c r="A885" s="31">
        <f t="shared" si="282"/>
        <v>141.25</v>
      </c>
      <c r="B885" s="43" t="s">
        <v>274</v>
      </c>
      <c r="C885" s="33">
        <v>3</v>
      </c>
      <c r="D885" s="31" t="s">
        <v>5</v>
      </c>
      <c r="E885" s="34"/>
      <c r="F885" s="34">
        <f t="shared" ref="F885" si="295">ROUND(C885*E885,2)</f>
        <v>0</v>
      </c>
      <c r="G885" s="35"/>
    </row>
    <row r="886" spans="1:7" ht="12.6" customHeight="1">
      <c r="A886" s="31">
        <f t="shared" si="282"/>
        <v>141.26</v>
      </c>
      <c r="B886" s="32" t="s">
        <v>116</v>
      </c>
      <c r="C886" s="33">
        <v>3</v>
      </c>
      <c r="D886" s="31" t="s">
        <v>5</v>
      </c>
      <c r="E886" s="34"/>
      <c r="F886" s="34">
        <f>ROUND(C886*E886,2)</f>
        <v>0</v>
      </c>
      <c r="G886" s="35"/>
    </row>
    <row r="887" spans="1:7" ht="12.6" customHeight="1">
      <c r="A887" s="31">
        <f t="shared" si="282"/>
        <v>141.27000000000001</v>
      </c>
      <c r="B887" s="32" t="s">
        <v>275</v>
      </c>
      <c r="C887" s="33">
        <v>1</v>
      </c>
      <c r="D887" s="31" t="s">
        <v>10</v>
      </c>
      <c r="E887" s="34"/>
      <c r="F887" s="34">
        <f>ROUND(C887*E887,2)</f>
        <v>0</v>
      </c>
      <c r="G887" s="35"/>
    </row>
    <row r="888" spans="1:7">
      <c r="A888" s="25"/>
      <c r="B888" s="44"/>
      <c r="C888" s="33"/>
      <c r="D888" s="31"/>
      <c r="E888" s="34"/>
      <c r="F888" s="34"/>
      <c r="G888" s="35">
        <f>SUBTOTAL(9,F860:F888)</f>
        <v>0</v>
      </c>
    </row>
    <row r="889" spans="1:7">
      <c r="A889" s="31"/>
      <c r="B889" s="32"/>
      <c r="C889" s="33"/>
      <c r="D889" s="31"/>
      <c r="E889" s="34"/>
      <c r="F889" s="34"/>
      <c r="G889" s="35"/>
    </row>
    <row r="890" spans="1:7">
      <c r="A890" s="19" t="s">
        <v>247</v>
      </c>
      <c r="B890" s="20" t="s">
        <v>201</v>
      </c>
      <c r="C890" s="21"/>
      <c r="D890" s="22"/>
      <c r="E890" s="23"/>
      <c r="F890" s="23"/>
      <c r="G890" s="24"/>
    </row>
    <row r="891" spans="1:7" ht="31.2">
      <c r="A891" s="25">
        <f>+ROUNDUP(A886,)</f>
        <v>142</v>
      </c>
      <c r="B891" s="44" t="s">
        <v>189</v>
      </c>
      <c r="C891" s="33"/>
      <c r="D891" s="45"/>
      <c r="E891" s="34"/>
      <c r="F891" s="46"/>
      <c r="G891" s="50"/>
    </row>
    <row r="892" spans="1:7">
      <c r="A892" s="31">
        <f t="shared" ref="A892:A898" si="296">A891+0.01</f>
        <v>142.01</v>
      </c>
      <c r="B892" s="32" t="s">
        <v>45</v>
      </c>
      <c r="C892" s="33">
        <v>219</v>
      </c>
      <c r="D892" s="31" t="s">
        <v>6</v>
      </c>
      <c r="E892" s="34"/>
      <c r="F892" s="49">
        <f t="shared" ref="F892:F898" si="297">ROUND(C892*E892,2)</f>
        <v>0</v>
      </c>
      <c r="G892" s="50"/>
    </row>
    <row r="893" spans="1:7">
      <c r="A893" s="31">
        <f t="shared" si="296"/>
        <v>142.02000000000001</v>
      </c>
      <c r="B893" s="32" t="s">
        <v>192</v>
      </c>
      <c r="C893" s="33">
        <v>257.88</v>
      </c>
      <c r="D893" s="52" t="s">
        <v>7</v>
      </c>
      <c r="E893" s="34"/>
      <c r="F893" s="49">
        <f t="shared" si="297"/>
        <v>0</v>
      </c>
      <c r="G893" s="50"/>
    </row>
    <row r="894" spans="1:7">
      <c r="A894" s="31">
        <f t="shared" si="296"/>
        <v>142.03</v>
      </c>
      <c r="B894" s="43" t="s">
        <v>176</v>
      </c>
      <c r="C894" s="33">
        <v>32.85</v>
      </c>
      <c r="D894" s="31" t="s">
        <v>4</v>
      </c>
      <c r="E894" s="34"/>
      <c r="F894" s="49">
        <f t="shared" si="297"/>
        <v>0</v>
      </c>
      <c r="G894" s="35"/>
    </row>
    <row r="895" spans="1:7">
      <c r="A895" s="31">
        <f t="shared" si="296"/>
        <v>142.04</v>
      </c>
      <c r="B895" s="32" t="s">
        <v>77</v>
      </c>
      <c r="C895" s="33">
        <v>224.24</v>
      </c>
      <c r="D895" s="31" t="s">
        <v>8</v>
      </c>
      <c r="E895" s="34"/>
      <c r="F895" s="49">
        <f t="shared" si="297"/>
        <v>0</v>
      </c>
      <c r="G895" s="50"/>
    </row>
    <row r="896" spans="1:7">
      <c r="A896" s="31">
        <f>A895+0.01</f>
        <v>142.05000000000001</v>
      </c>
      <c r="B896" s="32" t="s">
        <v>151</v>
      </c>
      <c r="C896" s="33">
        <v>43.73</v>
      </c>
      <c r="D896" s="31" t="s">
        <v>8</v>
      </c>
      <c r="E896" s="34"/>
      <c r="F896" s="49">
        <f t="shared" si="297"/>
        <v>0</v>
      </c>
      <c r="G896" s="35"/>
    </row>
    <row r="897" spans="1:7" ht="30">
      <c r="A897" s="31">
        <f>A896+0.01</f>
        <v>142.06</v>
      </c>
      <c r="B897" s="32" t="s">
        <v>202</v>
      </c>
      <c r="C897" s="33">
        <v>219</v>
      </c>
      <c r="D897" s="52" t="s">
        <v>6</v>
      </c>
      <c r="E897" s="34"/>
      <c r="F897" s="49">
        <f t="shared" si="297"/>
        <v>0</v>
      </c>
      <c r="G897" s="50"/>
    </row>
    <row r="898" spans="1:7" ht="30">
      <c r="A898" s="31">
        <f t="shared" si="296"/>
        <v>142.07</v>
      </c>
      <c r="B898" s="32" t="s">
        <v>191</v>
      </c>
      <c r="C898" s="33">
        <v>9</v>
      </c>
      <c r="D898" s="52" t="s">
        <v>5</v>
      </c>
      <c r="E898" s="34"/>
      <c r="F898" s="49">
        <f t="shared" si="297"/>
        <v>0</v>
      </c>
      <c r="G898" s="50"/>
    </row>
    <row r="899" spans="1:7">
      <c r="A899" s="45"/>
      <c r="B899" s="32"/>
      <c r="C899" s="33"/>
      <c r="D899" s="52"/>
      <c r="E899" s="34"/>
      <c r="F899" s="49"/>
      <c r="G899" s="53">
        <f>SUM(F891:F899)</f>
        <v>0</v>
      </c>
    </row>
    <row r="900" spans="1:7" ht="31.2">
      <c r="A900" s="25">
        <f>+ROUNDUP(A898,)</f>
        <v>143</v>
      </c>
      <c r="B900" s="44" t="s">
        <v>190</v>
      </c>
      <c r="C900" s="33"/>
      <c r="D900" s="45"/>
      <c r="E900" s="34"/>
      <c r="F900" s="46"/>
      <c r="G900" s="50"/>
    </row>
    <row r="901" spans="1:7">
      <c r="A901" s="31">
        <f t="shared" ref="A901:A904" si="298">A900+0.01</f>
        <v>143.01</v>
      </c>
      <c r="B901" s="32" t="s">
        <v>45</v>
      </c>
      <c r="C901" s="33">
        <v>102</v>
      </c>
      <c r="D901" s="31" t="s">
        <v>6</v>
      </c>
      <c r="E901" s="34"/>
      <c r="F901" s="49">
        <f t="shared" ref="F901:F907" si="299">ROUND(C901*E901,2)</f>
        <v>0</v>
      </c>
      <c r="G901" s="50"/>
    </row>
    <row r="902" spans="1:7">
      <c r="A902" s="31">
        <f t="shared" si="298"/>
        <v>143.02000000000001</v>
      </c>
      <c r="B902" s="32" t="s">
        <v>192</v>
      </c>
      <c r="C902" s="33">
        <v>58.14</v>
      </c>
      <c r="D902" s="52" t="s">
        <v>7</v>
      </c>
      <c r="E902" s="34"/>
      <c r="F902" s="49">
        <f t="shared" si="299"/>
        <v>0</v>
      </c>
      <c r="G902" s="50"/>
    </row>
    <row r="903" spans="1:7">
      <c r="A903" s="31">
        <f t="shared" si="298"/>
        <v>143.03</v>
      </c>
      <c r="B903" s="43" t="s">
        <v>176</v>
      </c>
      <c r="C903" s="33">
        <v>7.65</v>
      </c>
      <c r="D903" s="31" t="s">
        <v>4</v>
      </c>
      <c r="E903" s="34"/>
      <c r="F903" s="49">
        <f t="shared" si="299"/>
        <v>0</v>
      </c>
      <c r="G903" s="35"/>
    </row>
    <row r="904" spans="1:7">
      <c r="A904" s="31">
        <f t="shared" si="298"/>
        <v>143.04</v>
      </c>
      <c r="B904" s="32" t="s">
        <v>77</v>
      </c>
      <c r="C904" s="33">
        <v>49.7</v>
      </c>
      <c r="D904" s="31" t="s">
        <v>8</v>
      </c>
      <c r="E904" s="34"/>
      <c r="F904" s="49">
        <f t="shared" si="299"/>
        <v>0</v>
      </c>
      <c r="G904" s="50"/>
    </row>
    <row r="905" spans="1:7">
      <c r="A905" s="31">
        <f>A904+0.01</f>
        <v>143.05000000000001</v>
      </c>
      <c r="B905" s="32" t="s">
        <v>151</v>
      </c>
      <c r="C905" s="33">
        <v>10.97</v>
      </c>
      <c r="D905" s="31" t="s">
        <v>8</v>
      </c>
      <c r="E905" s="34"/>
      <c r="F905" s="49">
        <f t="shared" si="299"/>
        <v>0</v>
      </c>
      <c r="G905" s="35"/>
    </row>
    <row r="906" spans="1:7">
      <c r="A906" s="31">
        <f>A905+0.01</f>
        <v>143.06</v>
      </c>
      <c r="B906" s="32" t="s">
        <v>286</v>
      </c>
      <c r="C906" s="33">
        <v>102</v>
      </c>
      <c r="D906" s="52" t="s">
        <v>6</v>
      </c>
      <c r="E906" s="34"/>
      <c r="F906" s="49">
        <f t="shared" si="299"/>
        <v>0</v>
      </c>
      <c r="G906" s="50"/>
    </row>
    <row r="907" spans="1:7" ht="30">
      <c r="A907" s="31">
        <f>A906+0.01</f>
        <v>143.07</v>
      </c>
      <c r="B907" s="32" t="s">
        <v>180</v>
      </c>
      <c r="C907" s="33">
        <v>34</v>
      </c>
      <c r="D907" s="52" t="s">
        <v>5</v>
      </c>
      <c r="E907" s="34"/>
      <c r="F907" s="49">
        <f t="shared" si="299"/>
        <v>0</v>
      </c>
      <c r="G907" s="50"/>
    </row>
    <row r="908" spans="1:7">
      <c r="A908" s="45"/>
      <c r="B908" s="32"/>
      <c r="C908" s="33"/>
      <c r="D908" s="52"/>
      <c r="E908" s="34"/>
      <c r="F908" s="49"/>
      <c r="G908" s="53">
        <f>SUM(F900:F908)</f>
        <v>0</v>
      </c>
    </row>
    <row r="909" spans="1:7" ht="31.2">
      <c r="A909" s="25">
        <f>+ROUNDUP(A907,)</f>
        <v>144</v>
      </c>
      <c r="B909" s="44" t="s">
        <v>149</v>
      </c>
      <c r="C909" s="33"/>
      <c r="D909" s="52"/>
      <c r="E909" s="34"/>
      <c r="F909" s="49"/>
      <c r="G909" s="50"/>
    </row>
    <row r="910" spans="1:7" ht="30">
      <c r="A910" s="31">
        <f t="shared" ref="A910:A918" si="300">A909+0.01</f>
        <v>144.01</v>
      </c>
      <c r="B910" s="32" t="s">
        <v>287</v>
      </c>
      <c r="C910" s="33">
        <v>5</v>
      </c>
      <c r="D910" s="52" t="s">
        <v>5</v>
      </c>
      <c r="E910" s="34"/>
      <c r="F910" s="49">
        <f t="shared" ref="F910:F918" si="301">ROUND(C910*E910,2)</f>
        <v>0</v>
      </c>
      <c r="G910" s="50"/>
    </row>
    <row r="911" spans="1:7" ht="30">
      <c r="A911" s="45">
        <f t="shared" si="300"/>
        <v>144.02000000000001</v>
      </c>
      <c r="B911" s="32" t="s">
        <v>119</v>
      </c>
      <c r="C911" s="33">
        <v>5</v>
      </c>
      <c r="D911" s="52" t="s">
        <v>5</v>
      </c>
      <c r="E911" s="34"/>
      <c r="F911" s="49">
        <f t="shared" si="301"/>
        <v>0</v>
      </c>
      <c r="G911" s="50"/>
    </row>
    <row r="912" spans="1:7" ht="30">
      <c r="A912" s="45">
        <f t="shared" si="300"/>
        <v>144.03</v>
      </c>
      <c r="B912" s="32" t="s">
        <v>178</v>
      </c>
      <c r="C912" s="33">
        <v>10</v>
      </c>
      <c r="D912" s="52" t="s">
        <v>5</v>
      </c>
      <c r="E912" s="34"/>
      <c r="F912" s="49">
        <f t="shared" si="301"/>
        <v>0</v>
      </c>
      <c r="G912" s="50"/>
    </row>
    <row r="913" spans="1:7" ht="30">
      <c r="A913" s="45">
        <f t="shared" si="300"/>
        <v>144.04</v>
      </c>
      <c r="B913" s="32" t="s">
        <v>120</v>
      </c>
      <c r="C913" s="33">
        <v>10</v>
      </c>
      <c r="D913" s="52" t="s">
        <v>5</v>
      </c>
      <c r="E913" s="34"/>
      <c r="F913" s="49">
        <f t="shared" si="301"/>
        <v>0</v>
      </c>
      <c r="G913" s="50"/>
    </row>
    <row r="914" spans="1:7" ht="30">
      <c r="A914" s="45">
        <f t="shared" si="300"/>
        <v>144.05000000000001</v>
      </c>
      <c r="B914" s="32" t="s">
        <v>121</v>
      </c>
      <c r="C914" s="33">
        <v>56</v>
      </c>
      <c r="D914" s="52" t="s">
        <v>5</v>
      </c>
      <c r="E914" s="34"/>
      <c r="F914" s="49">
        <f t="shared" si="301"/>
        <v>0</v>
      </c>
      <c r="G914" s="50"/>
    </row>
    <row r="915" spans="1:7" ht="30">
      <c r="A915" s="45">
        <f t="shared" si="300"/>
        <v>144.06</v>
      </c>
      <c r="B915" s="32" t="s">
        <v>179</v>
      </c>
      <c r="C915" s="33">
        <v>18</v>
      </c>
      <c r="D915" s="52" t="s">
        <v>5</v>
      </c>
      <c r="E915" s="34"/>
      <c r="F915" s="49">
        <f t="shared" si="301"/>
        <v>0</v>
      </c>
      <c r="G915" s="50"/>
    </row>
    <row r="916" spans="1:7">
      <c r="A916" s="45">
        <f t="shared" si="300"/>
        <v>144.07</v>
      </c>
      <c r="B916" s="32" t="s">
        <v>122</v>
      </c>
      <c r="C916" s="33">
        <v>15</v>
      </c>
      <c r="D916" s="52" t="s">
        <v>5</v>
      </c>
      <c r="E916" s="34"/>
      <c r="F916" s="49">
        <f t="shared" si="301"/>
        <v>0</v>
      </c>
      <c r="G916" s="50"/>
    </row>
    <row r="917" spans="1:7">
      <c r="A917" s="45">
        <f t="shared" si="300"/>
        <v>144.08000000000001</v>
      </c>
      <c r="B917" s="32" t="s">
        <v>123</v>
      </c>
      <c r="C917" s="33">
        <v>48</v>
      </c>
      <c r="D917" s="52" t="s">
        <v>6</v>
      </c>
      <c r="E917" s="34"/>
      <c r="F917" s="49">
        <f t="shared" si="301"/>
        <v>0</v>
      </c>
      <c r="G917" s="50"/>
    </row>
    <row r="918" spans="1:7" ht="30">
      <c r="A918" s="45">
        <f t="shared" si="300"/>
        <v>144.09</v>
      </c>
      <c r="B918" s="32" t="s">
        <v>180</v>
      </c>
      <c r="C918" s="33">
        <v>80</v>
      </c>
      <c r="D918" s="52" t="s">
        <v>5</v>
      </c>
      <c r="E918" s="34"/>
      <c r="F918" s="49">
        <f t="shared" si="301"/>
        <v>0</v>
      </c>
      <c r="G918" s="50"/>
    </row>
    <row r="919" spans="1:7">
      <c r="A919" s="45"/>
      <c r="B919" s="41"/>
      <c r="C919" s="33"/>
      <c r="D919" s="52"/>
      <c r="E919" s="34"/>
      <c r="F919" s="49"/>
      <c r="G919" s="53">
        <f>SUM(F909:F919)</f>
        <v>0</v>
      </c>
    </row>
    <row r="920" spans="1:7">
      <c r="A920" s="19" t="s">
        <v>248</v>
      </c>
      <c r="B920" s="20" t="s">
        <v>49</v>
      </c>
      <c r="C920" s="21"/>
      <c r="D920" s="22"/>
      <c r="E920" s="23"/>
      <c r="F920" s="23"/>
      <c r="G920" s="24"/>
    </row>
    <row r="921" spans="1:7">
      <c r="A921" s="25">
        <f>+ROUNDUP(A917,)</f>
        <v>145</v>
      </c>
      <c r="B921" s="44" t="s">
        <v>101</v>
      </c>
      <c r="C921" s="33"/>
      <c r="D921" s="31"/>
      <c r="E921" s="34"/>
      <c r="F921" s="34"/>
      <c r="G921" s="35"/>
    </row>
    <row r="922" spans="1:7" ht="30">
      <c r="A922" s="31">
        <f t="shared" ref="A922:A923" si="302">A921+0.01</f>
        <v>145.01</v>
      </c>
      <c r="B922" s="43" t="s">
        <v>182</v>
      </c>
      <c r="C922" s="33">
        <v>395</v>
      </c>
      <c r="D922" s="31" t="s">
        <v>5</v>
      </c>
      <c r="E922" s="34"/>
      <c r="F922" s="34">
        <f t="shared" ref="F922:F923" si="303">ROUND(C922*E922,2)</f>
        <v>0</v>
      </c>
      <c r="G922" s="35"/>
    </row>
    <row r="923" spans="1:7">
      <c r="A923" s="31">
        <f t="shared" si="302"/>
        <v>145.02000000000001</v>
      </c>
      <c r="B923" s="43" t="s">
        <v>181</v>
      </c>
      <c r="C923" s="33">
        <v>395</v>
      </c>
      <c r="D923" s="31" t="s">
        <v>5</v>
      </c>
      <c r="E923" s="34"/>
      <c r="F923" s="34">
        <f t="shared" si="303"/>
        <v>0</v>
      </c>
      <c r="G923" s="35"/>
    </row>
    <row r="924" spans="1:7">
      <c r="A924" s="31">
        <f>A922+0.01</f>
        <v>145.02000000000001</v>
      </c>
      <c r="B924" s="32" t="s">
        <v>118</v>
      </c>
      <c r="C924" s="33">
        <v>14300</v>
      </c>
      <c r="D924" s="31" t="s">
        <v>5</v>
      </c>
      <c r="E924" s="34"/>
      <c r="F924" s="34">
        <f>ROUND(C924*E924,2)</f>
        <v>0</v>
      </c>
      <c r="G924" s="35"/>
    </row>
    <row r="925" spans="1:7">
      <c r="A925" s="25"/>
      <c r="B925" s="44"/>
      <c r="C925" s="33"/>
      <c r="D925" s="31"/>
      <c r="E925" s="34"/>
      <c r="F925" s="34"/>
      <c r="G925" s="35">
        <f>SUBTOTAL(9,F921:F925)</f>
        <v>0</v>
      </c>
    </row>
    <row r="926" spans="1:7">
      <c r="A926" s="25">
        <f>+ROUNDUP(A924,)</f>
        <v>146</v>
      </c>
      <c r="B926" s="44" t="s">
        <v>194</v>
      </c>
      <c r="C926" s="33"/>
      <c r="D926" s="25"/>
      <c r="E926" s="34"/>
      <c r="F926" s="34"/>
      <c r="G926" s="35"/>
    </row>
    <row r="927" spans="1:7">
      <c r="A927" s="31">
        <f t="shared" ref="A927" si="304">A926+0.01</f>
        <v>146.01</v>
      </c>
      <c r="B927" s="32" t="s">
        <v>195</v>
      </c>
      <c r="C927" s="33">
        <v>58100</v>
      </c>
      <c r="D927" s="31" t="s">
        <v>3</v>
      </c>
      <c r="E927" s="34"/>
      <c r="F927" s="34">
        <f>ROUND(C927*E927,2)</f>
        <v>0</v>
      </c>
      <c r="G927" s="35"/>
    </row>
    <row r="928" spans="1:7">
      <c r="A928" s="25"/>
      <c r="B928" s="71"/>
      <c r="C928" s="72"/>
      <c r="D928" s="73"/>
      <c r="E928" s="34"/>
      <c r="F928" s="34"/>
      <c r="G928" s="35">
        <f>SUBTOTAL(9,F926:F928)</f>
        <v>0</v>
      </c>
    </row>
    <row r="929" spans="1:7">
      <c r="A929" s="25">
        <f>+ROUNDUP(A927,)</f>
        <v>147</v>
      </c>
      <c r="B929" s="44" t="s">
        <v>159</v>
      </c>
      <c r="C929" s="33"/>
      <c r="D929" s="25"/>
      <c r="E929" s="34"/>
      <c r="F929" s="34"/>
      <c r="G929" s="35"/>
    </row>
    <row r="930" spans="1:7">
      <c r="A930" s="31">
        <f t="shared" ref="A930" si="305">A929+0.01</f>
        <v>147.01</v>
      </c>
      <c r="B930" s="32" t="s">
        <v>158</v>
      </c>
      <c r="C930" s="33">
        <v>25.53</v>
      </c>
      <c r="D930" s="31" t="s">
        <v>3</v>
      </c>
      <c r="E930" s="34"/>
      <c r="F930" s="34">
        <f>ROUND(C930*E930,2)</f>
        <v>0</v>
      </c>
      <c r="G930" s="35"/>
    </row>
    <row r="931" spans="1:7">
      <c r="A931" s="25"/>
      <c r="B931" s="71"/>
      <c r="C931" s="72"/>
      <c r="D931" s="73"/>
      <c r="E931" s="34"/>
      <c r="F931" s="34"/>
      <c r="G931" s="35">
        <f>SUBTOTAL(9,F929:F931)</f>
        <v>0</v>
      </c>
    </row>
    <row r="932" spans="1:7">
      <c r="A932" s="25">
        <f>+ROUNDUP(A930,)</f>
        <v>148</v>
      </c>
      <c r="B932" s="44" t="s">
        <v>145</v>
      </c>
      <c r="C932" s="33"/>
      <c r="D932" s="25"/>
      <c r="E932" s="34"/>
      <c r="F932" s="34"/>
      <c r="G932" s="35"/>
    </row>
    <row r="933" spans="1:7">
      <c r="A933" s="31">
        <f t="shared" ref="A933" si="306">A932+0.01</f>
        <v>148.01</v>
      </c>
      <c r="B933" s="32" t="s">
        <v>158</v>
      </c>
      <c r="C933" s="33">
        <v>778.06</v>
      </c>
      <c r="D933" s="31" t="s">
        <v>3</v>
      </c>
      <c r="E933" s="34"/>
      <c r="F933" s="34">
        <f>ROUND(C933*E933,2)</f>
        <v>0</v>
      </c>
      <c r="G933" s="35"/>
    </row>
    <row r="934" spans="1:7">
      <c r="A934" s="25"/>
      <c r="B934" s="71"/>
      <c r="C934" s="72"/>
      <c r="D934" s="73"/>
      <c r="E934" s="34"/>
      <c r="F934" s="34"/>
      <c r="G934" s="35">
        <f>SUBTOTAL(9,F932:F934)</f>
        <v>0</v>
      </c>
    </row>
    <row r="935" spans="1:7">
      <c r="A935" s="25">
        <f>+ROUNDUP(A933,)</f>
        <v>149</v>
      </c>
      <c r="B935" s="44" t="s">
        <v>102</v>
      </c>
      <c r="C935" s="33"/>
      <c r="D935" s="25"/>
      <c r="E935" s="34"/>
      <c r="F935" s="34"/>
      <c r="G935" s="35"/>
    </row>
    <row r="936" spans="1:7">
      <c r="A936" s="31">
        <f t="shared" ref="A936" si="307">A935+0.01</f>
        <v>149.01</v>
      </c>
      <c r="B936" s="32" t="s">
        <v>158</v>
      </c>
      <c r="C936" s="33">
        <v>27.55</v>
      </c>
      <c r="D936" s="31" t="s">
        <v>3</v>
      </c>
      <c r="E936" s="34"/>
      <c r="F936" s="34">
        <f>ROUND(C936*E936,2)</f>
        <v>0</v>
      </c>
      <c r="G936" s="35"/>
    </row>
    <row r="937" spans="1:7">
      <c r="A937" s="25"/>
      <c r="B937" s="71"/>
      <c r="C937" s="72"/>
      <c r="D937" s="73"/>
      <c r="E937" s="34"/>
      <c r="F937" s="34"/>
      <c r="G937" s="35">
        <f>SUBTOTAL(9,F935:F937)</f>
        <v>0</v>
      </c>
    </row>
    <row r="938" spans="1:7">
      <c r="A938" s="25"/>
      <c r="B938" s="71"/>
      <c r="C938" s="72"/>
      <c r="D938" s="73"/>
      <c r="E938" s="34"/>
      <c r="F938" s="34"/>
      <c r="G938" s="35"/>
    </row>
    <row r="939" spans="1:7">
      <c r="A939" s="6"/>
      <c r="B939" s="132" t="s">
        <v>15</v>
      </c>
      <c r="C939" s="133"/>
      <c r="D939" s="133"/>
      <c r="E939" s="133"/>
      <c r="F939" s="134"/>
      <c r="G939" s="74">
        <f>SUM(G10:G938)</f>
        <v>0</v>
      </c>
    </row>
    <row r="940" spans="1:7">
      <c r="A940" s="75"/>
      <c r="B940" s="76" t="s">
        <v>16</v>
      </c>
      <c r="C940" s="77"/>
      <c r="D940" s="78"/>
      <c r="E940" s="34"/>
      <c r="F940" s="79"/>
      <c r="G940" s="66"/>
    </row>
    <row r="941" spans="1:7">
      <c r="A941" s="80"/>
      <c r="B941" s="81" t="s">
        <v>17</v>
      </c>
      <c r="C941" s="82">
        <v>0.1</v>
      </c>
      <c r="D941" s="83"/>
      <c r="E941" s="29"/>
      <c r="F941" s="84">
        <f>ROUND(C941*$G$939,2)</f>
        <v>0</v>
      </c>
      <c r="G941" s="66"/>
    </row>
    <row r="942" spans="1:7">
      <c r="A942" s="80"/>
      <c r="B942" s="42" t="s">
        <v>18</v>
      </c>
      <c r="C942" s="85">
        <v>0.03</v>
      </c>
      <c r="D942" s="86"/>
      <c r="E942" s="34"/>
      <c r="F942" s="84">
        <f t="shared" ref="F942:F946" si="308">ROUND(C942*$G$939,2)</f>
        <v>0</v>
      </c>
      <c r="G942" s="66"/>
    </row>
    <row r="943" spans="1:7">
      <c r="A943" s="80"/>
      <c r="B943" s="42" t="s">
        <v>26</v>
      </c>
      <c r="C943" s="85">
        <v>0.01</v>
      </c>
      <c r="D943" s="86"/>
      <c r="E943" s="34"/>
      <c r="F943" s="84">
        <f t="shared" si="308"/>
        <v>0</v>
      </c>
      <c r="G943" s="66"/>
    </row>
    <row r="944" spans="1:7">
      <c r="A944" s="80"/>
      <c r="B944" s="42" t="s">
        <v>19</v>
      </c>
      <c r="C944" s="85">
        <v>4.4999999999999998E-2</v>
      </c>
      <c r="D944" s="86"/>
      <c r="E944" s="34"/>
      <c r="F944" s="84">
        <f t="shared" si="308"/>
        <v>0</v>
      </c>
      <c r="G944" s="66"/>
    </row>
    <row r="945" spans="1:7">
      <c r="A945" s="80"/>
      <c r="B945" s="42" t="s">
        <v>20</v>
      </c>
      <c r="C945" s="85">
        <v>0.05</v>
      </c>
      <c r="D945" s="86"/>
      <c r="E945" s="34"/>
      <c r="F945" s="84">
        <f t="shared" si="308"/>
        <v>0</v>
      </c>
      <c r="G945" s="66"/>
    </row>
    <row r="946" spans="1:7">
      <c r="A946" s="80"/>
      <c r="B946" s="42" t="s">
        <v>214</v>
      </c>
      <c r="C946" s="85">
        <v>0.05</v>
      </c>
      <c r="D946" s="86"/>
      <c r="E946" s="34"/>
      <c r="F946" s="84">
        <f t="shared" si="308"/>
        <v>0</v>
      </c>
      <c r="G946" s="66"/>
    </row>
    <row r="947" spans="1:7">
      <c r="A947" s="80"/>
      <c r="B947" s="42" t="s">
        <v>21</v>
      </c>
      <c r="C947" s="85">
        <v>0.18</v>
      </c>
      <c r="D947" s="86"/>
      <c r="E947" s="34"/>
      <c r="F947" s="84">
        <f>ROUND(C947*$F$941,2)</f>
        <v>0</v>
      </c>
      <c r="G947" s="66"/>
    </row>
    <row r="948" spans="1:7">
      <c r="A948" s="80"/>
      <c r="B948" s="42" t="s">
        <v>13</v>
      </c>
      <c r="C948" s="85">
        <v>0.03</v>
      </c>
      <c r="D948" s="86"/>
      <c r="E948" s="34"/>
      <c r="F948" s="84">
        <f>ROUND(C948*$G$939,2)</f>
        <v>0</v>
      </c>
      <c r="G948" s="66"/>
    </row>
    <row r="949" spans="1:7">
      <c r="A949" s="80"/>
      <c r="B949" s="42" t="s">
        <v>22</v>
      </c>
      <c r="C949" s="85">
        <v>1E-3</v>
      </c>
      <c r="D949" s="86"/>
      <c r="E949" s="34"/>
      <c r="F949" s="84">
        <f>ROUND(C949*$G$939,2)</f>
        <v>0</v>
      </c>
      <c r="G949" s="66"/>
    </row>
    <row r="950" spans="1:7">
      <c r="A950" s="80"/>
      <c r="B950" s="42" t="s">
        <v>280</v>
      </c>
      <c r="C950" s="87">
        <v>1</v>
      </c>
      <c r="D950" s="86" t="s">
        <v>70</v>
      </c>
      <c r="E950" s="34"/>
      <c r="F950" s="34">
        <f>ROUND(C950*E950,2)</f>
        <v>0</v>
      </c>
      <c r="G950" s="66"/>
    </row>
    <row r="951" spans="1:7" ht="30">
      <c r="A951" s="80"/>
      <c r="B951" s="42" t="s">
        <v>281</v>
      </c>
      <c r="C951" s="87">
        <v>1</v>
      </c>
      <c r="D951" s="86" t="s">
        <v>70</v>
      </c>
      <c r="E951" s="34"/>
      <c r="F951" s="34">
        <f>ROUND(C951*E951,2)</f>
        <v>0</v>
      </c>
      <c r="G951" s="66"/>
    </row>
    <row r="952" spans="1:7">
      <c r="A952" s="80"/>
      <c r="B952" s="42" t="s">
        <v>282</v>
      </c>
      <c r="C952" s="87">
        <v>1</v>
      </c>
      <c r="D952" s="86" t="s">
        <v>70</v>
      </c>
      <c r="E952" s="34"/>
      <c r="F952" s="34">
        <f>ROUND(C952*E952,2)</f>
        <v>0</v>
      </c>
      <c r="G952" s="66"/>
    </row>
    <row r="953" spans="1:7">
      <c r="A953" s="6"/>
      <c r="B953" s="132" t="s">
        <v>16</v>
      </c>
      <c r="C953" s="133"/>
      <c r="D953" s="133"/>
      <c r="E953" s="133"/>
      <c r="F953" s="134"/>
      <c r="G953" s="74">
        <f>SUM(F940:F953)</f>
        <v>0</v>
      </c>
    </row>
    <row r="954" spans="1:7">
      <c r="A954" s="88"/>
      <c r="B954" s="89"/>
      <c r="C954" s="90"/>
      <c r="D954" s="91"/>
      <c r="E954" s="92"/>
      <c r="F954" s="93"/>
      <c r="G954" s="66"/>
    </row>
    <row r="955" spans="1:7">
      <c r="A955" s="6"/>
      <c r="B955" s="132" t="s">
        <v>23</v>
      </c>
      <c r="C955" s="133"/>
      <c r="D955" s="133"/>
      <c r="E955" s="133"/>
      <c r="F955" s="134"/>
      <c r="G955" s="74">
        <f>G939+G953</f>
        <v>0</v>
      </c>
    </row>
    <row r="956" spans="1:7">
      <c r="A956" s="94"/>
      <c r="B956" s="95"/>
      <c r="C956" s="96"/>
      <c r="D956" s="97"/>
      <c r="E956" s="98"/>
      <c r="F956" s="98"/>
      <c r="G956" s="99"/>
    </row>
    <row r="957" spans="1:7">
      <c r="A957" s="100"/>
      <c r="B957" s="101" t="s">
        <v>24</v>
      </c>
      <c r="C957" s="102"/>
      <c r="D957" s="103"/>
      <c r="E957" s="104"/>
      <c r="F957" s="104"/>
      <c r="G957" s="105"/>
    </row>
    <row r="958" spans="1:7" ht="15">
      <c r="A958" s="106">
        <v>1</v>
      </c>
      <c r="B958" s="107" t="s">
        <v>30</v>
      </c>
      <c r="C958" s="108"/>
      <c r="D958" s="108"/>
      <c r="E958" s="108"/>
      <c r="F958" s="109"/>
      <c r="G958" s="110"/>
    </row>
    <row r="959" spans="1:7" ht="22.8" customHeight="1">
      <c r="A959" s="106">
        <f>+A958+1</f>
        <v>2</v>
      </c>
      <c r="B959" s="128" t="s">
        <v>146</v>
      </c>
      <c r="C959" s="128"/>
      <c r="D959" s="128"/>
      <c r="E959" s="128"/>
      <c r="F959" s="128"/>
      <c r="G959" s="129"/>
    </row>
    <row r="960" spans="1:7" ht="15">
      <c r="A960" s="106">
        <f t="shared" ref="A960:A971" si="309">+A959+1</f>
        <v>3</v>
      </c>
      <c r="B960" s="107" t="s">
        <v>215</v>
      </c>
      <c r="C960" s="108"/>
      <c r="D960" s="108"/>
      <c r="E960" s="108"/>
      <c r="F960" s="109"/>
      <c r="G960" s="110"/>
    </row>
    <row r="961" spans="1:7" ht="15">
      <c r="A961" s="106">
        <f t="shared" si="309"/>
        <v>4</v>
      </c>
      <c r="B961" s="107" t="s">
        <v>216</v>
      </c>
      <c r="C961" s="108"/>
      <c r="D961" s="108"/>
      <c r="E961" s="108"/>
      <c r="F961" s="109"/>
      <c r="G961" s="110"/>
    </row>
    <row r="962" spans="1:7" ht="15">
      <c r="A962" s="106">
        <f t="shared" si="309"/>
        <v>5</v>
      </c>
      <c r="B962" s="107" t="s">
        <v>217</v>
      </c>
      <c r="C962" s="108"/>
      <c r="D962" s="108"/>
      <c r="E962" s="108"/>
      <c r="F962" s="109"/>
      <c r="G962" s="110"/>
    </row>
    <row r="963" spans="1:7" ht="15">
      <c r="A963" s="106">
        <f t="shared" si="309"/>
        <v>6</v>
      </c>
      <c r="B963" s="107" t="s">
        <v>31</v>
      </c>
      <c r="C963" s="108"/>
      <c r="D963" s="108"/>
      <c r="E963" s="108"/>
      <c r="F963" s="109"/>
      <c r="G963" s="110"/>
    </row>
    <row r="964" spans="1:7" ht="15">
      <c r="A964" s="106">
        <f t="shared" si="309"/>
        <v>7</v>
      </c>
      <c r="B964" s="107" t="s">
        <v>218</v>
      </c>
      <c r="C964" s="108"/>
      <c r="D964" s="108"/>
      <c r="E964" s="108"/>
      <c r="F964" s="109"/>
      <c r="G964" s="110"/>
    </row>
    <row r="965" spans="1:7" ht="27.6" customHeight="1">
      <c r="A965" s="106">
        <f t="shared" si="309"/>
        <v>8</v>
      </c>
      <c r="B965" s="128" t="s">
        <v>219</v>
      </c>
      <c r="C965" s="128"/>
      <c r="D965" s="128"/>
      <c r="E965" s="128"/>
      <c r="F965" s="128"/>
      <c r="G965" s="129"/>
    </row>
    <row r="966" spans="1:7" ht="15">
      <c r="A966" s="106">
        <f t="shared" si="309"/>
        <v>9</v>
      </c>
      <c r="B966" s="107" t="s">
        <v>220</v>
      </c>
      <c r="C966" s="108"/>
      <c r="D966" s="108"/>
      <c r="E966" s="108"/>
      <c r="F966" s="109"/>
      <c r="G966" s="110"/>
    </row>
    <row r="967" spans="1:7" ht="30" customHeight="1">
      <c r="A967" s="106">
        <f t="shared" si="309"/>
        <v>10</v>
      </c>
      <c r="B967" s="126" t="s">
        <v>147</v>
      </c>
      <c r="C967" s="126"/>
      <c r="D967" s="126"/>
      <c r="E967" s="126"/>
      <c r="F967" s="126"/>
      <c r="G967" s="127"/>
    </row>
    <row r="968" spans="1:7" ht="15">
      <c r="A968" s="106">
        <f t="shared" si="309"/>
        <v>11</v>
      </c>
      <c r="B968" s="126" t="s">
        <v>148</v>
      </c>
      <c r="C968" s="126"/>
      <c r="D968" s="126"/>
      <c r="E968" s="126"/>
      <c r="F968" s="126"/>
      <c r="G968" s="127"/>
    </row>
    <row r="969" spans="1:7" ht="25.2" customHeight="1">
      <c r="A969" s="106">
        <f t="shared" si="309"/>
        <v>12</v>
      </c>
      <c r="B969" s="128" t="s">
        <v>223</v>
      </c>
      <c r="C969" s="128"/>
      <c r="D969" s="128"/>
      <c r="E969" s="128"/>
      <c r="F969" s="128"/>
      <c r="G969" s="129"/>
    </row>
    <row r="970" spans="1:7" ht="14.25" customHeight="1">
      <c r="A970" s="106">
        <f t="shared" si="309"/>
        <v>13</v>
      </c>
      <c r="B970" s="107" t="s">
        <v>221</v>
      </c>
      <c r="C970" s="108"/>
      <c r="D970" s="108"/>
      <c r="E970" s="108"/>
      <c r="F970" s="109"/>
      <c r="G970" s="111"/>
    </row>
    <row r="971" spans="1:7" ht="14.25" customHeight="1">
      <c r="A971" s="106">
        <f t="shared" si="309"/>
        <v>14</v>
      </c>
      <c r="B971" s="107" t="s">
        <v>222</v>
      </c>
      <c r="C971" s="108"/>
      <c r="D971" s="108"/>
      <c r="E971" s="108"/>
      <c r="F971" s="109"/>
      <c r="G971" s="111"/>
    </row>
    <row r="972" spans="1:7" ht="14.25" customHeight="1">
      <c r="A972" s="106"/>
      <c r="B972" s="108"/>
      <c r="C972" s="107"/>
      <c r="D972" s="107"/>
      <c r="E972" s="107"/>
      <c r="F972" s="112"/>
      <c r="G972" s="113"/>
    </row>
    <row r="973" spans="1:7" ht="14.25" customHeight="1">
      <c r="A973" s="106"/>
      <c r="B973" s="108"/>
      <c r="C973" s="107"/>
      <c r="D973" s="107"/>
      <c r="E973" s="107"/>
      <c r="F973" s="112"/>
      <c r="G973" s="113"/>
    </row>
    <row r="974" spans="1:7" ht="14.25" customHeight="1">
      <c r="A974" s="106"/>
      <c r="B974" s="108"/>
      <c r="C974" s="107"/>
      <c r="D974" s="107"/>
      <c r="E974" s="107"/>
      <c r="F974" s="112"/>
      <c r="G974" s="113"/>
    </row>
    <row r="975" spans="1:7" ht="14.25" customHeight="1">
      <c r="A975" s="106"/>
      <c r="B975" s="108"/>
      <c r="C975" s="107"/>
      <c r="D975" s="107"/>
      <c r="E975" s="107"/>
      <c r="F975" s="112"/>
      <c r="G975" s="113"/>
    </row>
    <row r="976" spans="1:7" ht="30" customHeight="1">
      <c r="A976" s="100"/>
      <c r="B976" s="114"/>
      <c r="C976" s="102"/>
      <c r="D976" s="115"/>
      <c r="E976" s="107"/>
      <c r="F976" s="107"/>
      <c r="G976" s="113"/>
    </row>
    <row r="977" spans="1:7" ht="10.5" customHeight="1">
      <c r="A977" s="116"/>
      <c r="B977" s="117"/>
      <c r="C977" s="118"/>
      <c r="D977" s="119"/>
      <c r="E977" s="120"/>
      <c r="F977" s="120"/>
      <c r="G977" s="121"/>
    </row>
    <row r="978" spans="1:7">
      <c r="A978" s="122"/>
      <c r="B978" s="123"/>
      <c r="C978" s="124"/>
      <c r="D978" s="125"/>
    </row>
    <row r="979" spans="1:7">
      <c r="A979" s="122"/>
      <c r="B979" s="123"/>
      <c r="C979" s="124"/>
      <c r="D979" s="125"/>
    </row>
    <row r="980" spans="1:7">
      <c r="A980" s="122"/>
      <c r="B980" s="123"/>
      <c r="C980" s="124"/>
      <c r="D980" s="125"/>
    </row>
  </sheetData>
  <mergeCells count="10">
    <mergeCell ref="B967:G967"/>
    <mergeCell ref="B968:G968"/>
    <mergeCell ref="B969:G969"/>
    <mergeCell ref="A7:G7"/>
    <mergeCell ref="A5:G5"/>
    <mergeCell ref="B939:F939"/>
    <mergeCell ref="B953:F953"/>
    <mergeCell ref="B955:F955"/>
    <mergeCell ref="B959:G959"/>
    <mergeCell ref="B965:G965"/>
  </mergeCells>
  <printOptions horizontalCentered="1"/>
  <pageMargins left="0.27559055118110198" right="0.27559055118110198" top="0.47244094488188998" bottom="0.47244094488188998" header="0.31496062992126" footer="0.31496062992126"/>
  <pageSetup scale="64" fitToHeight="4" orientation="portrait" r:id="rId1"/>
  <headerFooter>
    <oddFooter>&amp;R&amp;"Arial Narrow,Normal"&amp;8Pág.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PARTIDAS</vt:lpstr>
      <vt:lpstr>'LISTADO DE PARTIDAS'!Área_de_impresión</vt:lpstr>
      <vt:lpstr>'LISTADO DE PARTIDAS'!Títulos_a_imprimir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</dc:creator>
  <cp:lastModifiedBy>Francisco Bernardino Eusebio de la Cruz</cp:lastModifiedBy>
  <cp:lastPrinted>2021-09-30T20:39:13Z</cp:lastPrinted>
  <dcterms:created xsi:type="dcterms:W3CDTF">2015-11-19T16:01:51Z</dcterms:created>
  <dcterms:modified xsi:type="dcterms:W3CDTF">2021-10-01T23:27:33Z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