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e\Desktop\PROYECTO SOSUA PUEETO PLATA\PLANOS BORRADOR SOSUA\PRESUPUESTO FINAL\PRESUPUESTO FINALES\Entregado a legal\"/>
    </mc:Choice>
  </mc:AlternateContent>
  <xr:revisionPtr revIDLastSave="0" documentId="13_ncr:1_{072D16F2-EA70-4FBE-97ED-8774948A81BF}" xr6:coauthVersionLast="47" xr6:coauthVersionMax="47" xr10:uidLastSave="{00000000-0000-0000-0000-000000000000}"/>
  <bookViews>
    <workbookView xWindow="-120" yWindow="-120" windowWidth="20730" windowHeight="11160" tabRatio="715" xr2:uid="{00000000-000D-0000-FFFF-FFFF00000000}"/>
  </bookViews>
  <sheets>
    <sheet name="LISTADO PARTIDAS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PARTIDAS'!$A$1:$G$777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PARTIDAS'!$1:$12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PARTIDAS'!$A$1:$G$777</definedName>
    <definedName name="Z_433CD32B_6ED4_49CC_BAF2_96C8761B8B2B_.wvu.PrintTitles" localSheetId="0" hidden="1">'LISTADO PARTIDAS'!$6:$7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9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2" i="63" l="1"/>
  <c r="A763" i="63"/>
  <c r="A760" i="63"/>
  <c r="A757" i="63"/>
  <c r="F745" i="63"/>
  <c r="F744" i="63"/>
  <c r="F743" i="63"/>
  <c r="F742" i="63"/>
  <c r="F741" i="63"/>
  <c r="F740" i="63"/>
  <c r="F739" i="63"/>
  <c r="F738" i="63"/>
  <c r="F737" i="63"/>
  <c r="F734" i="63"/>
  <c r="F733" i="63"/>
  <c r="F732" i="63"/>
  <c r="F731" i="63"/>
  <c r="F730" i="63"/>
  <c r="F726" i="63"/>
  <c r="F725" i="63"/>
  <c r="F724" i="63"/>
  <c r="F712" i="63"/>
  <c r="F711" i="63"/>
  <c r="F710" i="63"/>
  <c r="F709" i="63"/>
  <c r="F708" i="63"/>
  <c r="F707" i="63"/>
  <c r="F706" i="63"/>
  <c r="F705" i="63"/>
  <c r="F704" i="63"/>
  <c r="F700" i="63"/>
  <c r="F699" i="63"/>
  <c r="F698" i="63"/>
  <c r="F697" i="63"/>
  <c r="F696" i="63"/>
  <c r="F695" i="63"/>
  <c r="F694" i="63"/>
  <c r="F689" i="63"/>
  <c r="F688" i="63"/>
  <c r="F687" i="63"/>
  <c r="F686" i="63"/>
  <c r="F685" i="63"/>
  <c r="F684" i="63"/>
  <c r="F683" i="63"/>
  <c r="F682" i="63"/>
  <c r="F681" i="63"/>
  <c r="F680" i="63"/>
  <c r="F676" i="63"/>
  <c r="F675" i="63"/>
  <c r="F674" i="63"/>
  <c r="F670" i="63"/>
  <c r="F669" i="63"/>
  <c r="F668" i="63"/>
  <c r="F667" i="63"/>
  <c r="F666" i="63"/>
  <c r="F665" i="63"/>
  <c r="F664" i="63"/>
  <c r="F663" i="63"/>
  <c r="F659" i="63"/>
  <c r="F658" i="63"/>
  <c r="F657" i="63"/>
  <c r="F656" i="63"/>
  <c r="F655" i="63"/>
  <c r="F654" i="63"/>
  <c r="F653" i="63"/>
  <c r="F652" i="63"/>
  <c r="F651" i="63"/>
  <c r="F650" i="63"/>
  <c r="F649" i="63"/>
  <c r="F644" i="63"/>
  <c r="F643" i="63"/>
  <c r="F642" i="63"/>
  <c r="F641" i="63"/>
  <c r="F640" i="63"/>
  <c r="F636" i="63"/>
  <c r="F635" i="63"/>
  <c r="F634" i="63"/>
  <c r="F633" i="63"/>
  <c r="F632" i="63"/>
  <c r="F631" i="63"/>
  <c r="F630" i="63"/>
  <c r="F629" i="63"/>
  <c r="F628" i="63"/>
  <c r="F627" i="63"/>
  <c r="F626" i="63"/>
  <c r="F625" i="63"/>
  <c r="F624" i="63"/>
  <c r="F623" i="63"/>
  <c r="F618" i="63"/>
  <c r="F617" i="63"/>
  <c r="F616" i="63"/>
  <c r="F615" i="63"/>
  <c r="F614" i="63"/>
  <c r="F610" i="63"/>
  <c r="F609" i="63"/>
  <c r="F608" i="63"/>
  <c r="F607" i="63"/>
  <c r="F606" i="63"/>
  <c r="F605" i="63"/>
  <c r="F598" i="63"/>
  <c r="F597" i="63"/>
  <c r="F596" i="63"/>
  <c r="F594" i="63"/>
  <c r="F593" i="63"/>
  <c r="F592" i="63"/>
  <c r="F591" i="63"/>
  <c r="F590" i="63"/>
  <c r="F589" i="63"/>
  <c r="F588" i="63"/>
  <c r="F587" i="63"/>
  <c r="F586" i="63"/>
  <c r="F585" i="63"/>
  <c r="F584" i="63"/>
  <c r="F583" i="63"/>
  <c r="F582" i="63"/>
  <c r="F581" i="63"/>
  <c r="F578" i="63"/>
  <c r="F577" i="63"/>
  <c r="F576" i="63"/>
  <c r="F575" i="63"/>
  <c r="F574" i="63"/>
  <c r="F573" i="63"/>
  <c r="F572" i="63"/>
  <c r="F571" i="63"/>
  <c r="F570" i="63"/>
  <c r="F569" i="63"/>
  <c r="F568" i="63"/>
  <c r="F567" i="63"/>
  <c r="F566" i="63"/>
  <c r="F563" i="63"/>
  <c r="F562" i="63"/>
  <c r="F561" i="63"/>
  <c r="F560" i="63"/>
  <c r="F559" i="63"/>
  <c r="F558" i="63"/>
  <c r="F557" i="63"/>
  <c r="F556" i="63"/>
  <c r="F555" i="63"/>
  <c r="F554" i="63"/>
  <c r="F553" i="63"/>
  <c r="F552" i="63"/>
  <c r="F551" i="63"/>
  <c r="F550" i="63"/>
  <c r="F549" i="63"/>
  <c r="F546" i="63"/>
  <c r="F545" i="63"/>
  <c r="F544" i="63"/>
  <c r="F543" i="63"/>
  <c r="F542" i="63"/>
  <c r="F541" i="63"/>
  <c r="F540" i="63"/>
  <c r="F539" i="63"/>
  <c r="F538" i="63"/>
  <c r="F537" i="63"/>
  <c r="F536" i="63"/>
  <c r="F535" i="63"/>
  <c r="F534" i="63"/>
  <c r="F530" i="63"/>
  <c r="G531" i="63" s="1"/>
  <c r="F526" i="63"/>
  <c r="F525" i="63"/>
  <c r="F524" i="63"/>
  <c r="F523" i="63"/>
  <c r="F520" i="63"/>
  <c r="F519" i="63"/>
  <c r="F518" i="63"/>
  <c r="F515" i="63"/>
  <c r="G516" i="63" s="1"/>
  <c r="F512" i="63"/>
  <c r="G513" i="63" s="1"/>
  <c r="F509" i="63"/>
  <c r="G510" i="63" s="1"/>
  <c r="F506" i="63"/>
  <c r="G507" i="63" s="1"/>
  <c r="F503" i="63"/>
  <c r="G504" i="63" s="1"/>
  <c r="F500" i="63"/>
  <c r="F499" i="63"/>
  <c r="F496" i="63"/>
  <c r="F495" i="63"/>
  <c r="F494" i="63"/>
  <c r="F491" i="63"/>
  <c r="F490" i="63"/>
  <c r="F486" i="63"/>
  <c r="F485" i="63"/>
  <c r="F482" i="63"/>
  <c r="F481" i="63"/>
  <c r="F480" i="63"/>
  <c r="F474" i="63"/>
  <c r="G475" i="63" s="1"/>
  <c r="F468" i="63"/>
  <c r="G469" i="63" s="1"/>
  <c r="F464" i="63"/>
  <c r="F461" i="63"/>
  <c r="F460" i="63"/>
  <c r="F457" i="63"/>
  <c r="F456" i="63"/>
  <c r="F455" i="63"/>
  <c r="F452" i="63"/>
  <c r="G453" i="63" s="1"/>
  <c r="F449" i="63"/>
  <c r="F448" i="63"/>
  <c r="F447" i="63"/>
  <c r="F444" i="63"/>
  <c r="F443" i="63"/>
  <c r="F442" i="63"/>
  <c r="F439" i="63"/>
  <c r="G440" i="63" s="1"/>
  <c r="F435" i="63"/>
  <c r="F434" i="63"/>
  <c r="F431" i="63"/>
  <c r="F430" i="63"/>
  <c r="F429" i="63"/>
  <c r="F426" i="63"/>
  <c r="G427" i="63" s="1"/>
  <c r="F420" i="63"/>
  <c r="G421" i="63" s="1"/>
  <c r="F414" i="63"/>
  <c r="G415" i="63" s="1"/>
  <c r="F411" i="63"/>
  <c r="G412" i="63" s="1"/>
  <c r="F408" i="63"/>
  <c r="F407" i="63"/>
  <c r="F406" i="63"/>
  <c r="F403" i="63"/>
  <c r="G404" i="63" s="1"/>
  <c r="F400" i="63"/>
  <c r="F399" i="63"/>
  <c r="F398" i="63"/>
  <c r="F395" i="63"/>
  <c r="F394" i="63"/>
  <c r="F393" i="63"/>
  <c r="F390" i="63"/>
  <c r="G391" i="63" s="1"/>
  <c r="F379" i="63"/>
  <c r="G380" i="63" s="1"/>
  <c r="F386" i="63"/>
  <c r="F375" i="63"/>
  <c r="F371" i="63"/>
  <c r="F370" i="63"/>
  <c r="F367" i="63"/>
  <c r="G368" i="63" s="1"/>
  <c r="F363" i="63"/>
  <c r="F362" i="63"/>
  <c r="F358" i="63"/>
  <c r="F357" i="63"/>
  <c r="F356" i="63"/>
  <c r="F352" i="63"/>
  <c r="F349" i="63"/>
  <c r="F372" i="63"/>
  <c r="F348" i="63"/>
  <c r="F347" i="63"/>
  <c r="F344" i="63"/>
  <c r="G345" i="63" s="1"/>
  <c r="F340" i="63"/>
  <c r="F339" i="63"/>
  <c r="F338" i="63"/>
  <c r="F337" i="63"/>
  <c r="F336" i="63"/>
  <c r="F335" i="63"/>
  <c r="F334" i="63"/>
  <c r="F333" i="63"/>
  <c r="F332" i="63"/>
  <c r="F329" i="63"/>
  <c r="G330" i="63" s="1"/>
  <c r="F326" i="63"/>
  <c r="G327" i="63" s="1"/>
  <c r="F323" i="63"/>
  <c r="F322" i="63"/>
  <c r="F320" i="63"/>
  <c r="F316" i="63"/>
  <c r="F317" i="63"/>
  <c r="F315" i="63"/>
  <c r="F314" i="63"/>
  <c r="F311" i="63"/>
  <c r="G312" i="63" s="1"/>
  <c r="F308" i="63"/>
  <c r="F307" i="63"/>
  <c r="F304" i="63"/>
  <c r="F303" i="63"/>
  <c r="F302" i="63"/>
  <c r="F298" i="63"/>
  <c r="F297" i="63"/>
  <c r="F296" i="63"/>
  <c r="F295" i="63"/>
  <c r="F294" i="63"/>
  <c r="F291" i="63"/>
  <c r="F290" i="63"/>
  <c r="F289" i="63"/>
  <c r="F286" i="63"/>
  <c r="F285" i="63"/>
  <c r="F284" i="63"/>
  <c r="F283" i="63"/>
  <c r="F282" i="63"/>
  <c r="F281" i="63"/>
  <c r="F280" i="63"/>
  <c r="F279" i="63"/>
  <c r="F278" i="63"/>
  <c r="F277" i="63"/>
  <c r="F276" i="63"/>
  <c r="F275" i="63"/>
  <c r="F274" i="63"/>
  <c r="F273" i="63"/>
  <c r="F272" i="63"/>
  <c r="F271" i="63"/>
  <c r="F270" i="63"/>
  <c r="F269" i="63"/>
  <c r="F268" i="63"/>
  <c r="F265" i="63"/>
  <c r="F264" i="63"/>
  <c r="F263" i="63"/>
  <c r="F262" i="63"/>
  <c r="F261" i="63"/>
  <c r="F260" i="63"/>
  <c r="F259" i="63"/>
  <c r="F256" i="63"/>
  <c r="G257" i="63" s="1"/>
  <c r="F252" i="63"/>
  <c r="F251" i="63"/>
  <c r="F249" i="63"/>
  <c r="F248" i="63"/>
  <c r="F247" i="63"/>
  <c r="F246" i="63"/>
  <c r="F245" i="63"/>
  <c r="F244" i="63"/>
  <c r="F241" i="63"/>
  <c r="G242" i="63" s="1"/>
  <c r="F238" i="63"/>
  <c r="G239" i="63" s="1"/>
  <c r="F235" i="63"/>
  <c r="F233" i="63"/>
  <c r="F232" i="63"/>
  <c r="F229" i="63"/>
  <c r="F227" i="63"/>
  <c r="F226" i="63"/>
  <c r="F223" i="63"/>
  <c r="G224" i="63" s="1"/>
  <c r="F220" i="63"/>
  <c r="F219" i="63"/>
  <c r="F216" i="63"/>
  <c r="F215" i="63"/>
  <c r="F214" i="63"/>
  <c r="F213" i="63"/>
  <c r="F210" i="63"/>
  <c r="F209" i="63"/>
  <c r="F208" i="63"/>
  <c r="F207" i="63"/>
  <c r="F206" i="63"/>
  <c r="F203" i="63"/>
  <c r="F202" i="63"/>
  <c r="F201" i="63"/>
  <c r="F198" i="63"/>
  <c r="F197" i="63"/>
  <c r="F196" i="63"/>
  <c r="F195" i="63"/>
  <c r="F194" i="63"/>
  <c r="F193" i="63"/>
  <c r="F192" i="63"/>
  <c r="F191" i="63"/>
  <c r="F190" i="63"/>
  <c r="F189" i="63"/>
  <c r="F188" i="63"/>
  <c r="F187" i="63"/>
  <c r="F186" i="63"/>
  <c r="F185" i="63"/>
  <c r="F184" i="63"/>
  <c r="F183" i="63"/>
  <c r="F182" i="63"/>
  <c r="F181" i="63"/>
  <c r="F177" i="63"/>
  <c r="F176" i="63"/>
  <c r="F175" i="63"/>
  <c r="F174" i="63"/>
  <c r="F173" i="63"/>
  <c r="F172" i="63"/>
  <c r="F171" i="63"/>
  <c r="F168" i="63"/>
  <c r="G169" i="63" s="1"/>
  <c r="F163" i="63"/>
  <c r="F162" i="63"/>
  <c r="F161" i="63"/>
  <c r="F160" i="63"/>
  <c r="F159" i="63"/>
  <c r="F158" i="63"/>
  <c r="F157" i="63"/>
  <c r="F154" i="63"/>
  <c r="F153" i="63"/>
  <c r="F151" i="63"/>
  <c r="F152" i="63"/>
  <c r="F150" i="63"/>
  <c r="F149" i="63"/>
  <c r="F146" i="63"/>
  <c r="F145" i="63"/>
  <c r="F144" i="63"/>
  <c r="F143" i="63"/>
  <c r="F142" i="63"/>
  <c r="F141" i="63"/>
  <c r="F140" i="63"/>
  <c r="F137" i="63"/>
  <c r="F136" i="63"/>
  <c r="F133" i="63"/>
  <c r="F132" i="63"/>
  <c r="F131" i="63"/>
  <c r="F130" i="63"/>
  <c r="F127" i="63"/>
  <c r="F126" i="63"/>
  <c r="F125" i="63"/>
  <c r="F122" i="63"/>
  <c r="F121" i="63"/>
  <c r="F120" i="63"/>
  <c r="F119" i="63"/>
  <c r="F97" i="63"/>
  <c r="F95" i="63"/>
  <c r="F94" i="63"/>
  <c r="F79" i="63"/>
  <c r="F75" i="63"/>
  <c r="F71" i="63"/>
  <c r="F68" i="63"/>
  <c r="F67" i="63"/>
  <c r="F66" i="63"/>
  <c r="F64" i="63"/>
  <c r="F65" i="63"/>
  <c r="F63" i="63"/>
  <c r="F62" i="63"/>
  <c r="F61" i="63"/>
  <c r="F60" i="63"/>
  <c r="F59" i="63"/>
  <c r="F58" i="63"/>
  <c r="F55" i="63"/>
  <c r="F54" i="63"/>
  <c r="F53" i="63"/>
  <c r="F50" i="63"/>
  <c r="F48" i="63"/>
  <c r="F49" i="63"/>
  <c r="F41" i="63"/>
  <c r="F42" i="63"/>
  <c r="F38" i="63"/>
  <c r="F40" i="63"/>
  <c r="F39" i="63"/>
  <c r="F35" i="63"/>
  <c r="F34" i="63"/>
  <c r="F30" i="63"/>
  <c r="F31" i="63"/>
  <c r="F29" i="63"/>
  <c r="F28" i="63"/>
  <c r="F27" i="63"/>
  <c r="F26" i="63"/>
  <c r="F25" i="63"/>
  <c r="A24" i="63"/>
  <c r="A33" i="63" s="1"/>
  <c r="F22" i="63"/>
  <c r="F21" i="63"/>
  <c r="F20" i="63"/>
  <c r="F19" i="63"/>
  <c r="F18" i="63"/>
  <c r="F17" i="63"/>
  <c r="F16" i="63"/>
  <c r="F15" i="63"/>
  <c r="A15" i="63"/>
  <c r="A16" i="63" s="1"/>
  <c r="A17" i="63" s="1"/>
  <c r="A18" i="63" s="1"/>
  <c r="A19" i="63" s="1"/>
  <c r="A20" i="63" s="1"/>
  <c r="A21" i="63" s="1"/>
  <c r="A22" i="63" s="1"/>
  <c r="G671" i="63" l="1"/>
  <c r="A25" i="63"/>
  <c r="A26" i="63" s="1"/>
  <c r="A27" i="63" s="1"/>
  <c r="A28" i="63" s="1"/>
  <c r="A29" i="63" s="1"/>
  <c r="A30" i="63" s="1"/>
  <c r="A31" i="63" s="1"/>
  <c r="G32" i="63"/>
  <c r="G69" i="63"/>
  <c r="G128" i="63"/>
  <c r="G309" i="63"/>
  <c r="G436" i="63"/>
  <c r="G735" i="63"/>
  <c r="G299" i="63"/>
  <c r="G350" i="63"/>
  <c r="G292" i="63"/>
  <c r="G396" i="63"/>
  <c r="G450" i="63"/>
  <c r="G458" i="63"/>
  <c r="G211" i="63"/>
  <c r="G445" i="63"/>
  <c r="G660" i="63"/>
  <c r="G178" i="63"/>
  <c r="G217" i="63"/>
  <c r="G432" i="63"/>
  <c r="G501" i="63"/>
  <c r="G611" i="63"/>
  <c r="G645" i="63"/>
  <c r="G690" i="63"/>
  <c r="G701" i="63"/>
  <c r="G287" i="63"/>
  <c r="G619" i="63"/>
  <c r="G677" i="63"/>
  <c r="G318" i="63"/>
  <c r="G359" i="63"/>
  <c r="G56" i="63"/>
  <c r="G492" i="63"/>
  <c r="G521" i="63"/>
  <c r="G527" i="63"/>
  <c r="G713" i="63"/>
  <c r="A44" i="63"/>
  <c r="A34" i="63"/>
  <c r="A35" i="63" s="1"/>
  <c r="A36" i="63" s="1"/>
  <c r="A37" i="63" s="1"/>
  <c r="A38" i="63" s="1"/>
  <c r="A39" i="63" s="1"/>
  <c r="A40" i="63" s="1"/>
  <c r="A41" i="63" s="1"/>
  <c r="A42" i="63" s="1"/>
  <c r="G23" i="63"/>
  <c r="G134" i="63"/>
  <c r="G51" i="63"/>
  <c r="F72" i="63"/>
  <c r="F80" i="63"/>
  <c r="F37" i="63"/>
  <c r="F89" i="63"/>
  <c r="F115" i="63"/>
  <c r="F117" i="63"/>
  <c r="G204" i="63"/>
  <c r="F36" i="63"/>
  <c r="F73" i="63"/>
  <c r="G221" i="63"/>
  <c r="F76" i="63"/>
  <c r="F45" i="63"/>
  <c r="G46" i="63" s="1"/>
  <c r="F77" i="63"/>
  <c r="F99" i="63"/>
  <c r="F98" i="63"/>
  <c r="F87" i="63"/>
  <c r="F88" i="63"/>
  <c r="G147" i="63"/>
  <c r="G155" i="63"/>
  <c r="F180" i="63"/>
  <c r="G199" i="63" s="1"/>
  <c r="F74" i="63"/>
  <c r="F78" i="63"/>
  <c r="F83" i="63"/>
  <c r="F86" i="63"/>
  <c r="F92" i="63"/>
  <c r="F96" i="63"/>
  <c r="F112" i="63"/>
  <c r="F109" i="63"/>
  <c r="F108" i="63"/>
  <c r="F107" i="63"/>
  <c r="F106" i="63"/>
  <c r="F105" i="63"/>
  <c r="F116" i="63"/>
  <c r="G138" i="63"/>
  <c r="F228" i="63"/>
  <c r="G230" i="63" s="1"/>
  <c r="F234" i="63"/>
  <c r="G236" i="63" s="1"/>
  <c r="G373" i="63"/>
  <c r="F250" i="63"/>
  <c r="G253" i="63" s="1"/>
  <c r="G341" i="63"/>
  <c r="G266" i="63"/>
  <c r="F301" i="63"/>
  <c r="G305" i="63" s="1"/>
  <c r="F465" i="63"/>
  <c r="G466" i="63" s="1"/>
  <c r="F471" i="63"/>
  <c r="G472" i="63" s="1"/>
  <c r="F477" i="63"/>
  <c r="G478" i="63" s="1"/>
  <c r="G483" i="63"/>
  <c r="G497" i="63"/>
  <c r="G547" i="63"/>
  <c r="F321" i="63"/>
  <c r="G324" i="63" s="1"/>
  <c r="F353" i="63"/>
  <c r="G354" i="63" s="1"/>
  <c r="F361" i="63"/>
  <c r="G364" i="63" s="1"/>
  <c r="F376" i="63"/>
  <c r="F385" i="63"/>
  <c r="G387" i="63" s="1"/>
  <c r="F382" i="63"/>
  <c r="G383" i="63" s="1"/>
  <c r="G401" i="63"/>
  <c r="F417" i="63"/>
  <c r="G418" i="63" s="1"/>
  <c r="F423" i="63"/>
  <c r="G424" i="63" s="1"/>
  <c r="G462" i="63"/>
  <c r="G487" i="63"/>
  <c r="G377" i="63"/>
  <c r="G409" i="63"/>
  <c r="G564" i="63"/>
  <c r="G579" i="63"/>
  <c r="F595" i="63"/>
  <c r="G599" i="63" s="1"/>
  <c r="G637" i="63"/>
  <c r="G746" i="63"/>
  <c r="G747" i="63" l="1"/>
  <c r="F750" i="63" s="1"/>
  <c r="G81" i="63"/>
  <c r="G43" i="63"/>
  <c r="F103" i="63"/>
  <c r="F102" i="63"/>
  <c r="F111" i="63"/>
  <c r="F93" i="63"/>
  <c r="F84" i="63"/>
  <c r="F85" i="63"/>
  <c r="F110" i="63"/>
  <c r="F90" i="63"/>
  <c r="A45" i="63"/>
  <c r="A47" i="63"/>
  <c r="F118" i="63"/>
  <c r="G123" i="63" s="1"/>
  <c r="F164" i="63"/>
  <c r="G165" i="63" s="1"/>
  <c r="F91" i="63"/>
  <c r="F749" i="63" l="1"/>
  <c r="G752" i="63" s="1"/>
  <c r="G100" i="63"/>
  <c r="A52" i="63"/>
  <c r="A48" i="63"/>
  <c r="A49" i="63" s="1"/>
  <c r="A50" i="63" s="1"/>
  <c r="F104" i="63"/>
  <c r="G113" i="63" s="1"/>
  <c r="G714" i="63" l="1"/>
  <c r="F721" i="63" s="1"/>
  <c r="A53" i="63"/>
  <c r="A54" i="63" s="1"/>
  <c r="A55" i="63" s="1"/>
  <c r="A57" i="63"/>
  <c r="F722" i="63" l="1"/>
  <c r="F716" i="63"/>
  <c r="F717" i="63"/>
  <c r="F718" i="63"/>
  <c r="F719" i="63"/>
  <c r="F720" i="63"/>
  <c r="F723" i="63"/>
  <c r="A58" i="63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70" i="63"/>
  <c r="G727" i="63" l="1"/>
  <c r="G753" i="63" s="1"/>
  <c r="A71" i="63"/>
  <c r="A72" i="63" s="1"/>
  <c r="A73" i="63" s="1"/>
  <c r="A74" i="63" s="1"/>
  <c r="A75" i="63" s="1"/>
  <c r="A76" i="63" s="1"/>
  <c r="A77" i="63" s="1"/>
  <c r="A78" i="63" s="1"/>
  <c r="A79" i="63" s="1"/>
  <c r="A80" i="63" s="1"/>
  <c r="A82" i="63"/>
  <c r="A101" i="63" l="1"/>
  <c r="A83" i="63"/>
  <c r="A84" i="63" s="1"/>
  <c r="A85" i="63" s="1"/>
  <c r="A86" i="63" s="1"/>
  <c r="A87" i="63" s="1"/>
  <c r="A88" i="63" s="1"/>
  <c r="A89" i="63" s="1"/>
  <c r="A90" i="63" s="1"/>
  <c r="A91" i="63" s="1"/>
  <c r="A92" i="63" s="1"/>
  <c r="A93" i="63" s="1"/>
  <c r="A94" i="63" s="1"/>
  <c r="A95" i="63" s="1"/>
  <c r="A96" i="63" s="1"/>
  <c r="A97" i="63" s="1"/>
  <c r="A98" i="63" s="1"/>
  <c r="A99" i="63" s="1"/>
  <c r="A114" i="63" l="1"/>
  <c r="A102" i="63"/>
  <c r="A103" i="63" s="1"/>
  <c r="A104" i="63" s="1"/>
  <c r="A105" i="63" s="1"/>
  <c r="A106" i="63" s="1"/>
  <c r="A107" i="63" s="1"/>
  <c r="A108" i="63" s="1"/>
  <c r="A109" i="63" s="1"/>
  <c r="A110" i="63" s="1"/>
  <c r="A111" i="63" s="1"/>
  <c r="A112" i="63" s="1"/>
  <c r="A115" i="63" l="1"/>
  <c r="A116" i="63" s="1"/>
  <c r="A117" i="63" s="1"/>
  <c r="A118" i="63" s="1"/>
  <c r="A119" i="63" s="1"/>
  <c r="A120" i="63" s="1"/>
  <c r="A121" i="63" s="1"/>
  <c r="A122" i="63" s="1"/>
  <c r="A124" i="63"/>
  <c r="A129" i="63" l="1"/>
  <c r="A125" i="63"/>
  <c r="A126" i="63" s="1"/>
  <c r="A127" i="63" s="1"/>
  <c r="A135" i="63" l="1"/>
  <c r="A130" i="63"/>
  <c r="A131" i="63" s="1"/>
  <c r="A132" i="63" s="1"/>
  <c r="A133" i="63" s="1"/>
  <c r="A136" i="63" l="1"/>
  <c r="A137" i="63" s="1"/>
  <c r="A139" i="63"/>
  <c r="A140" i="63" l="1"/>
  <c r="A141" i="63" s="1"/>
  <c r="A142" i="63" s="1"/>
  <c r="A143" i="63" s="1"/>
  <c r="A144" i="63" s="1"/>
  <c r="A145" i="63" s="1"/>
  <c r="A146" i="63" s="1"/>
  <c r="A148" i="63"/>
  <c r="A156" i="63" l="1"/>
  <c r="A149" i="63"/>
  <c r="A150" i="63" s="1"/>
  <c r="A151" i="63" s="1"/>
  <c r="A152" i="63" s="1"/>
  <c r="A153" i="63" s="1"/>
  <c r="A154" i="63" s="1"/>
  <c r="A167" i="63" l="1"/>
  <c r="A157" i="63"/>
  <c r="A158" i="63" s="1"/>
  <c r="A159" i="63" s="1"/>
  <c r="A160" i="63" s="1"/>
  <c r="A161" i="63" s="1"/>
  <c r="A162" i="63" s="1"/>
  <c r="A163" i="63" s="1"/>
  <c r="A164" i="63" s="1"/>
  <c r="A168" i="63" l="1"/>
  <c r="A170" i="63"/>
  <c r="A171" i="63" l="1"/>
  <c r="A172" i="63" s="1"/>
  <c r="A173" i="63" s="1"/>
  <c r="A174" i="63" s="1"/>
  <c r="A175" i="63" s="1"/>
  <c r="A176" i="63" s="1"/>
  <c r="A177" i="63" s="1"/>
  <c r="A179" i="63"/>
  <c r="A200" i="63" l="1"/>
  <c r="A180" i="63"/>
  <c r="A181" i="63" s="1"/>
  <c r="A182" i="63" s="1"/>
  <c r="A183" i="63" s="1"/>
  <c r="A184" i="63" s="1"/>
  <c r="A185" i="63" s="1"/>
  <c r="A186" i="63" s="1"/>
  <c r="A187" i="63" s="1"/>
  <c r="A188" i="63" s="1"/>
  <c r="A189" i="63" s="1"/>
  <c r="A190" i="63" s="1"/>
  <c r="A191" i="63" s="1"/>
  <c r="A192" i="63" s="1"/>
  <c r="A193" i="63" s="1"/>
  <c r="A194" i="63" s="1"/>
  <c r="A195" i="63" s="1"/>
  <c r="A196" i="63" s="1"/>
  <c r="A197" i="63" s="1"/>
  <c r="A198" i="63" s="1"/>
  <c r="A201" i="63" l="1"/>
  <c r="A202" i="63" s="1"/>
  <c r="A203" i="63" s="1"/>
  <c r="A205" i="63"/>
  <c r="A212" i="63" l="1"/>
  <c r="A206" i="63"/>
  <c r="A207" i="63" s="1"/>
  <c r="A208" i="63" s="1"/>
  <c r="A209" i="63" s="1"/>
  <c r="A210" i="63" s="1"/>
  <c r="A213" i="63" l="1"/>
  <c r="A214" i="63" s="1"/>
  <c r="A215" i="63" s="1"/>
  <c r="A216" i="63" s="1"/>
  <c r="A218" i="63"/>
  <c r="A222" i="63" l="1"/>
  <c r="A219" i="63"/>
  <c r="A220" i="63" s="1"/>
  <c r="A223" i="63" l="1"/>
  <c r="A225" i="63"/>
  <c r="A231" i="63" l="1"/>
  <c r="A226" i="63"/>
  <c r="A227" i="63" s="1"/>
  <c r="A228" i="63" s="1"/>
  <c r="A229" i="63" s="1"/>
  <c r="A237" i="63" l="1"/>
  <c r="A232" i="63"/>
  <c r="A233" i="63" s="1"/>
  <c r="A234" i="63" s="1"/>
  <c r="A235" i="63" s="1"/>
  <c r="A238" i="63" l="1"/>
  <c r="A240" i="63"/>
  <c r="A241" i="63" l="1"/>
  <c r="A243" i="63"/>
  <c r="A255" i="63" l="1"/>
  <c r="A244" i="63"/>
  <c r="A245" i="63" s="1"/>
  <c r="A246" i="63" s="1"/>
  <c r="A247" i="63" s="1"/>
  <c r="A248" i="63" s="1"/>
  <c r="A249" i="63" s="1"/>
  <c r="A250" i="63" s="1"/>
  <c r="A251" i="63" s="1"/>
  <c r="A252" i="63" s="1"/>
  <c r="A258" i="63" l="1"/>
  <c r="A256" i="63"/>
  <c r="A267" i="63" l="1"/>
  <c r="A259" i="63"/>
  <c r="A260" i="63" s="1"/>
  <c r="A261" i="63" s="1"/>
  <c r="A262" i="63" s="1"/>
  <c r="A263" i="63" s="1"/>
  <c r="A264" i="63" s="1"/>
  <c r="A265" i="63" s="1"/>
  <c r="A268" i="63" l="1"/>
  <c r="A269" i="63" s="1"/>
  <c r="A270" i="63" s="1"/>
  <c r="A271" i="63" s="1"/>
  <c r="A272" i="63" s="1"/>
  <c r="A273" i="63" s="1"/>
  <c r="A274" i="63" s="1"/>
  <c r="A275" i="63" s="1"/>
  <c r="A276" i="63" s="1"/>
  <c r="A277" i="63" s="1"/>
  <c r="A278" i="63" s="1"/>
  <c r="A279" i="63" s="1"/>
  <c r="A280" i="63" s="1"/>
  <c r="A281" i="63" s="1"/>
  <c r="A282" i="63" s="1"/>
  <c r="A283" i="63" s="1"/>
  <c r="A284" i="63" s="1"/>
  <c r="A285" i="63" s="1"/>
  <c r="A286" i="63" s="1"/>
  <c r="A288" i="63"/>
  <c r="A293" i="63" l="1"/>
  <c r="A289" i="63"/>
  <c r="A290" i="63" s="1"/>
  <c r="A291" i="63" s="1"/>
  <c r="A294" i="63" l="1"/>
  <c r="A295" i="63" s="1"/>
  <c r="A296" i="63" s="1"/>
  <c r="A297" i="63" s="1"/>
  <c r="A298" i="63" s="1"/>
  <c r="A300" i="63"/>
  <c r="A306" i="63" l="1"/>
  <c r="A301" i="63"/>
  <c r="A302" i="63" s="1"/>
  <c r="A303" i="63" s="1"/>
  <c r="A304" i="63" s="1"/>
  <c r="A307" i="63" l="1"/>
  <c r="A308" i="63" s="1"/>
  <c r="A310" i="63"/>
  <c r="A313" i="63" l="1"/>
  <c r="A311" i="63"/>
  <c r="A314" i="63" l="1"/>
  <c r="A315" i="63" s="1"/>
  <c r="A316" i="63" s="1"/>
  <c r="A317" i="63" s="1"/>
  <c r="A319" i="63"/>
  <c r="A325" i="63" l="1"/>
  <c r="A320" i="63"/>
  <c r="A321" i="63" s="1"/>
  <c r="A322" i="63" s="1"/>
  <c r="A323" i="63" s="1"/>
  <c r="A328" i="63" l="1"/>
  <c r="A326" i="63"/>
  <c r="A331" i="63" l="1"/>
  <c r="A329" i="63"/>
  <c r="A343" i="63" l="1"/>
  <c r="A332" i="63"/>
  <c r="A333" i="63" s="1"/>
  <c r="A334" i="63" s="1"/>
  <c r="A335" i="63" s="1"/>
  <c r="A336" i="63" s="1"/>
  <c r="A337" i="63" s="1"/>
  <c r="A338" i="63" s="1"/>
  <c r="A339" i="63" s="1"/>
  <c r="A340" i="63" s="1"/>
  <c r="A346" i="63" l="1"/>
  <c r="A344" i="63"/>
  <c r="A347" i="63" l="1"/>
  <c r="A348" i="63" s="1"/>
  <c r="A349" i="63" s="1"/>
  <c r="A351" i="63"/>
  <c r="A355" i="63" l="1"/>
  <c r="A352" i="63"/>
  <c r="A353" i="63" s="1"/>
  <c r="A360" i="63" l="1"/>
  <c r="A356" i="63"/>
  <c r="A357" i="63" s="1"/>
  <c r="A358" i="63" s="1"/>
  <c r="A366" i="63" l="1"/>
  <c r="A361" i="63"/>
  <c r="A362" i="63" s="1"/>
  <c r="A363" i="63" s="1"/>
  <c r="A369" i="63" l="1"/>
  <c r="A367" i="63"/>
  <c r="A374" i="63" l="1"/>
  <c r="A370" i="63"/>
  <c r="A371" i="63" s="1"/>
  <c r="A372" i="63" s="1"/>
  <c r="A375" i="63" l="1"/>
  <c r="A376" i="63" s="1"/>
  <c r="A378" i="63"/>
  <c r="A381" i="63" l="1"/>
  <c r="A379" i="63"/>
  <c r="A382" i="63" l="1"/>
  <c r="A384" i="63"/>
  <c r="A389" i="63" l="1"/>
  <c r="A385" i="63"/>
  <c r="A386" i="63" s="1"/>
  <c r="A392" i="63" l="1"/>
  <c r="A390" i="63"/>
  <c r="A397" i="63" l="1"/>
  <c r="A393" i="63"/>
  <c r="A394" i="63" s="1"/>
  <c r="A395" i="63" s="1"/>
  <c r="A402" i="63" l="1"/>
  <c r="A398" i="63"/>
  <c r="A399" i="63" s="1"/>
  <c r="A400" i="63" s="1"/>
  <c r="A405" i="63" l="1"/>
  <c r="A403" i="63"/>
  <c r="A410" i="63" l="1"/>
  <c r="A406" i="63"/>
  <c r="A407" i="63" s="1"/>
  <c r="A408" i="63" s="1"/>
  <c r="A413" i="63" l="1"/>
  <c r="A411" i="63"/>
  <c r="A416" i="63" l="1"/>
  <c r="A414" i="63"/>
  <c r="A417" i="63" l="1"/>
  <c r="A419" i="63"/>
  <c r="A422" i="63" l="1"/>
  <c r="A420" i="63"/>
  <c r="A423" i="63" l="1"/>
  <c r="A425" i="63"/>
  <c r="A428" i="63" l="1"/>
  <c r="A426" i="63"/>
  <c r="A429" i="63" l="1"/>
  <c r="A430" i="63" s="1"/>
  <c r="A431" i="63" s="1"/>
  <c r="A433" i="63"/>
  <c r="A434" i="63" l="1"/>
  <c r="A435" i="63" s="1"/>
  <c r="A438" i="63"/>
  <c r="A439" i="63" l="1"/>
  <c r="A441" i="63"/>
  <c r="A446" i="63" l="1"/>
  <c r="A442" i="63"/>
  <c r="A443" i="63" s="1"/>
  <c r="A444" i="63" s="1"/>
  <c r="A447" i="63" l="1"/>
  <c r="A448" i="63" s="1"/>
  <c r="A449" i="63" s="1"/>
  <c r="A451" i="63"/>
  <c r="A454" i="63" l="1"/>
  <c r="A452" i="63"/>
  <c r="A459" i="63" l="1"/>
  <c r="A455" i="63"/>
  <c r="A456" i="63" s="1"/>
  <c r="A457" i="63" s="1"/>
  <c r="A463" i="63" l="1"/>
  <c r="A460" i="63"/>
  <c r="A461" i="63" s="1"/>
  <c r="A467" i="63" l="1"/>
  <c r="A464" i="63"/>
  <c r="A465" i="63" s="1"/>
  <c r="A470" i="63" l="1"/>
  <c r="A468" i="63"/>
  <c r="A471" i="63" l="1"/>
  <c r="A473" i="63"/>
  <c r="A476" i="63" l="1"/>
  <c r="A474" i="63"/>
  <c r="A477" i="63" l="1"/>
  <c r="A479" i="63"/>
  <c r="A484" i="63" l="1"/>
  <c r="A480" i="63"/>
  <c r="A481" i="63" s="1"/>
  <c r="A482" i="63" s="1"/>
  <c r="A489" i="63" l="1"/>
  <c r="A485" i="63"/>
  <c r="A486" i="63" s="1"/>
  <c r="A490" i="63" l="1"/>
  <c r="A491" i="63" s="1"/>
  <c r="A493" i="63"/>
  <c r="A494" i="63" l="1"/>
  <c r="A495" i="63" s="1"/>
  <c r="A496" i="63" s="1"/>
  <c r="A498" i="63"/>
  <c r="A502" i="63" l="1"/>
  <c r="A499" i="63"/>
  <c r="A500" i="63" s="1"/>
  <c r="A503" i="63" l="1"/>
  <c r="A505" i="63"/>
  <c r="A506" i="63" l="1"/>
  <c r="A508" i="63"/>
  <c r="A509" i="63" l="1"/>
  <c r="A511" i="63"/>
  <c r="A512" i="63" l="1"/>
  <c r="A514" i="63"/>
  <c r="A515" i="63" l="1"/>
  <c r="A517" i="63"/>
  <c r="A518" i="63" l="1"/>
  <c r="A519" i="63" s="1"/>
  <c r="A520" i="63" s="1"/>
  <c r="A522" i="63"/>
  <c r="A529" i="63" l="1"/>
  <c r="A523" i="63"/>
  <c r="A524" i="63" s="1"/>
  <c r="A525" i="63" s="1"/>
  <c r="A526" i="63" s="1"/>
  <c r="A530" i="63" l="1"/>
  <c r="A533" i="63"/>
  <c r="A548" i="63" l="1"/>
  <c r="A534" i="63"/>
  <c r="A535" i="63" s="1"/>
  <c r="A536" i="63" s="1"/>
  <c r="A537" i="63" s="1"/>
  <c r="A538" i="63" s="1"/>
  <c r="A539" i="63" s="1"/>
  <c r="A540" i="63" s="1"/>
  <c r="A541" i="63" s="1"/>
  <c r="A542" i="63" s="1"/>
  <c r="A543" i="63" s="1"/>
  <c r="A544" i="63" s="1"/>
  <c r="A545" i="63" s="1"/>
  <c r="A546" i="63" s="1"/>
  <c r="A565" i="63" l="1"/>
  <c r="A549" i="63"/>
  <c r="A550" i="63" s="1"/>
  <c r="A551" i="63" s="1"/>
  <c r="A552" i="63" s="1"/>
  <c r="A553" i="63" s="1"/>
  <c r="A554" i="63" s="1"/>
  <c r="A555" i="63" s="1"/>
  <c r="A556" i="63" s="1"/>
  <c r="A557" i="63" s="1"/>
  <c r="A558" i="63" s="1"/>
  <c r="A559" i="63" s="1"/>
  <c r="A560" i="63" s="1"/>
  <c r="A561" i="63" s="1"/>
  <c r="A562" i="63" s="1"/>
  <c r="A563" i="63" s="1"/>
  <c r="A566" i="63" l="1"/>
  <c r="A567" i="63" s="1"/>
  <c r="A568" i="63" s="1"/>
  <c r="A569" i="63" s="1"/>
  <c r="A570" i="63" s="1"/>
  <c r="A571" i="63" s="1"/>
  <c r="A572" i="63" s="1"/>
  <c r="A573" i="63" s="1"/>
  <c r="A574" i="63" s="1"/>
  <c r="A575" i="63" s="1"/>
  <c r="A576" i="63" s="1"/>
  <c r="A577" i="63" s="1"/>
  <c r="A578" i="63" s="1"/>
  <c r="A580" i="63"/>
  <c r="A601" i="63" l="1"/>
  <c r="A602" i="63" s="1"/>
  <c r="A581" i="63"/>
  <c r="A582" i="63" s="1"/>
  <c r="A583" i="63" s="1"/>
  <c r="A584" i="63" s="1"/>
  <c r="A585" i="63" s="1"/>
  <c r="A586" i="63" s="1"/>
  <c r="A587" i="63" s="1"/>
  <c r="A588" i="63" s="1"/>
  <c r="A589" i="63" s="1"/>
  <c r="A590" i="63" s="1"/>
  <c r="A591" i="63" s="1"/>
  <c r="A592" i="63" s="1"/>
  <c r="A593" i="63" s="1"/>
  <c r="A594" i="63" s="1"/>
  <c r="A595" i="63" s="1"/>
  <c r="A596" i="63" s="1"/>
  <c r="A597" i="63" s="1"/>
  <c r="A598" i="63" s="1"/>
  <c r="A620" i="63" l="1"/>
  <c r="A603" i="63"/>
  <c r="A604" i="63" s="1"/>
  <c r="A605" i="63" s="1"/>
  <c r="A606" i="63" s="1"/>
  <c r="A607" i="63" s="1"/>
  <c r="A608" i="63" s="1"/>
  <c r="A609" i="63" s="1"/>
  <c r="A610" i="63" s="1"/>
  <c r="A612" i="63" s="1"/>
  <c r="A613" i="63" s="1"/>
  <c r="A614" i="63" s="1"/>
  <c r="A615" i="63" s="1"/>
  <c r="A616" i="63" s="1"/>
  <c r="A617" i="63" s="1"/>
  <c r="A618" i="63" s="1"/>
  <c r="A621" i="63" l="1"/>
  <c r="A622" i="63" s="1"/>
  <c r="A623" i="63" s="1"/>
  <c r="A624" i="63" s="1"/>
  <c r="A625" i="63" s="1"/>
  <c r="A626" i="63" s="1"/>
  <c r="A627" i="63" s="1"/>
  <c r="A628" i="63" s="1"/>
  <c r="A629" i="63" s="1"/>
  <c r="A630" i="63" s="1"/>
  <c r="A631" i="63" s="1"/>
  <c r="A632" i="63" s="1"/>
  <c r="A633" i="63" s="1"/>
  <c r="A634" i="63" s="1"/>
  <c r="A635" i="63" s="1"/>
  <c r="A636" i="63" s="1"/>
  <c r="A638" i="63" s="1"/>
  <c r="A639" i="63" s="1"/>
  <c r="A640" i="63" s="1"/>
  <c r="A641" i="63" s="1"/>
  <c r="A642" i="63" s="1"/>
  <c r="A643" i="63" s="1"/>
  <c r="A644" i="63" s="1"/>
  <c r="A646" i="63" s="1"/>
  <c r="A647" i="63" s="1"/>
  <c r="A648" i="63" s="1"/>
  <c r="A649" i="63" s="1"/>
  <c r="A650" i="63" s="1"/>
  <c r="A651" i="63" s="1"/>
  <c r="A652" i="63" s="1"/>
  <c r="A653" i="63" s="1"/>
  <c r="A654" i="63" s="1"/>
  <c r="A655" i="63" s="1"/>
  <c r="A656" i="63" s="1"/>
  <c r="A657" i="63" s="1"/>
  <c r="A658" i="63" s="1"/>
  <c r="A659" i="63" s="1"/>
  <c r="A661" i="63" s="1"/>
  <c r="A662" i="63" s="1"/>
  <c r="A663" i="63" s="1"/>
  <c r="A664" i="63" s="1"/>
  <c r="A665" i="63" s="1"/>
  <c r="A666" i="63" s="1"/>
  <c r="A667" i="63" s="1"/>
  <c r="A668" i="63" s="1"/>
  <c r="A669" i="63" s="1"/>
  <c r="A670" i="63" s="1"/>
  <c r="A672" i="63"/>
  <c r="A678" i="63" l="1"/>
  <c r="A673" i="63"/>
  <c r="A674" i="63" s="1"/>
  <c r="A675" i="63" s="1"/>
  <c r="A676" i="63" s="1"/>
  <c r="A679" i="63" l="1"/>
  <c r="A680" i="63" s="1"/>
  <c r="A681" i="63" s="1"/>
  <c r="A682" i="63" s="1"/>
  <c r="A683" i="63" s="1"/>
  <c r="A684" i="63" s="1"/>
  <c r="A685" i="63" s="1"/>
  <c r="A686" i="63" s="1"/>
  <c r="A687" i="63" s="1"/>
  <c r="A688" i="63" s="1"/>
  <c r="A689" i="63" s="1"/>
  <c r="A691" i="63"/>
  <c r="A692" i="63" l="1"/>
  <c r="A693" i="63" s="1"/>
  <c r="A694" i="63" s="1"/>
  <c r="A695" i="63" s="1"/>
  <c r="A696" i="63" s="1"/>
  <c r="A697" i="63" s="1"/>
  <c r="A698" i="63" s="1"/>
  <c r="A699" i="63" s="1"/>
  <c r="A700" i="63" s="1"/>
  <c r="A703" i="63"/>
  <c r="A715" i="63" l="1"/>
  <c r="A704" i="63"/>
  <c r="A705" i="63" s="1"/>
  <c r="A706" i="63" s="1"/>
  <c r="A707" i="63" s="1"/>
  <c r="A708" i="63" s="1"/>
  <c r="A709" i="63" s="1"/>
  <c r="A710" i="63" s="1"/>
  <c r="A711" i="63" s="1"/>
  <c r="A712" i="63" s="1"/>
  <c r="A716" i="63" l="1"/>
  <c r="A717" i="63" s="1"/>
  <c r="A718" i="63" s="1"/>
  <c r="A719" i="63" s="1"/>
  <c r="A720" i="63" s="1"/>
  <c r="A721" i="63" s="1"/>
  <c r="A722" i="63" s="1"/>
  <c r="A723" i="63" s="1"/>
  <c r="A724" i="63" s="1"/>
  <c r="A725" i="63" s="1"/>
  <c r="A726" i="63" s="1"/>
  <c r="A729" i="63"/>
  <c r="A730" i="63" l="1"/>
  <c r="A731" i="63" s="1"/>
  <c r="A732" i="63" s="1"/>
  <c r="A733" i="63" s="1"/>
  <c r="A734" i="63" s="1"/>
  <c r="A736" i="63"/>
  <c r="A748" i="63" l="1"/>
  <c r="A749" i="63" s="1"/>
  <c r="A750" i="63" s="1"/>
  <c r="A737" i="63"/>
  <c r="A738" i="63" s="1"/>
  <c r="A739" i="63" s="1"/>
  <c r="A740" i="63" s="1"/>
  <c r="A741" i="63" s="1"/>
  <c r="A742" i="63" s="1"/>
  <c r="A743" i="63" s="1"/>
  <c r="A744" i="63" s="1"/>
  <c r="A745" i="63" s="1"/>
</calcChain>
</file>

<file path=xl/sharedStrings.xml><?xml version="1.0" encoding="utf-8"?>
<sst xmlns="http://schemas.openxmlformats.org/spreadsheetml/2006/main" count="1162" uniqueCount="480">
  <si>
    <t>PRELIMINARES</t>
  </si>
  <si>
    <t>MOVIMIENTO DE TIERRA</t>
  </si>
  <si>
    <t>HORMIGON ARMADO</t>
  </si>
  <si>
    <t>TERMINACION DE SUPERFICIES</t>
  </si>
  <si>
    <t>PISOS</t>
  </si>
  <si>
    <t>REVESTIMIENTOS</t>
  </si>
  <si>
    <t>PUERTAS</t>
  </si>
  <si>
    <t>VENTANAS</t>
  </si>
  <si>
    <t>MISCELANEOS</t>
  </si>
  <si>
    <t>Limpieza continua y final</t>
  </si>
  <si>
    <t>M2</t>
  </si>
  <si>
    <t>M3</t>
  </si>
  <si>
    <t>UD</t>
  </si>
  <si>
    <t>ML</t>
  </si>
  <si>
    <t>M3N</t>
  </si>
  <si>
    <t>M3E</t>
  </si>
  <si>
    <t>M3C</t>
  </si>
  <si>
    <t>Replanteo y control topográfico</t>
  </si>
  <si>
    <t>PA</t>
  </si>
  <si>
    <t>Bote de material excavado sobrante (con equipo)</t>
  </si>
  <si>
    <t>CANT</t>
  </si>
  <si>
    <t>ud</t>
  </si>
  <si>
    <t>Relleno de reposición</t>
  </si>
  <si>
    <t>Elbow Conector</t>
  </si>
  <si>
    <t>Vertedero de granito bco.</t>
  </si>
  <si>
    <t>Tubería de arrastre 3", PVC SDR-41</t>
  </si>
  <si>
    <t>Tubería de arrastre 4", PVC SDR-41</t>
  </si>
  <si>
    <t>Tubería de alimentación 3/4", PVC SCH-40</t>
  </si>
  <si>
    <t>Tubería de alimentación 1", PVC SCH-40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</si>
  <si>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</si>
  <si>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</si>
  <si>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</si>
  <si>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</si>
  <si>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</si>
  <si>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</si>
  <si>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</si>
  <si>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</si>
  <si>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</si>
  <si>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</si>
  <si>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</si>
  <si>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</si>
  <si>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</si>
  <si>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</si>
  <si>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UNIDAD</t>
  </si>
  <si>
    <t>VALOR RD$</t>
  </si>
  <si>
    <t>La limpieza continua y final serán requisito indispensable para la recepción formal de la obra.</t>
  </si>
  <si>
    <t>MES</t>
  </si>
  <si>
    <t>MT3</t>
  </si>
  <si>
    <t>TRABAJOS GENERALES</t>
  </si>
  <si>
    <t>Campamento</t>
  </si>
  <si>
    <t>Limpieza continua y final (incluye bote)</t>
  </si>
  <si>
    <t>El relleno compactado debe ser colocado en capas de 20 cm de material clasificado, las cuales deben ser densificadas hasta 95% del ensayo Proctor modificado.</t>
  </si>
  <si>
    <t>PINTURA</t>
  </si>
  <si>
    <t>MUROS DE BLOQUES</t>
  </si>
  <si>
    <t>Bote de material</t>
  </si>
  <si>
    <t>Fraguache</t>
  </si>
  <si>
    <t>Pañete en columnas</t>
  </si>
  <si>
    <t xml:space="preserve">Replanteo </t>
  </si>
  <si>
    <t>MOBILIARIO</t>
  </si>
  <si>
    <t xml:space="preserve">Cantos </t>
  </si>
  <si>
    <t>PL</t>
  </si>
  <si>
    <t>INSTALACIONES SANITARIAS</t>
  </si>
  <si>
    <t>PAISAJISMO</t>
  </si>
  <si>
    <t>ITEM</t>
  </si>
  <si>
    <t>SUB-TOTAL RD$</t>
  </si>
  <si>
    <t>Letrero de identificación doble cara (Obra en proceso) con base de tola y estructura en perfiles de hierro galvanizado, 1.22 x 1.22 m. Según diseño</t>
  </si>
  <si>
    <t>A</t>
  </si>
  <si>
    <t>Ml</t>
  </si>
  <si>
    <t>Valla perimetral provisional en Aluzinc, h= 2.00 m</t>
  </si>
  <si>
    <t>Toda estructura en hierro, será protegida con tratamiento de pintura contra la oxidación, incluyendo sus accesorios y tornillería completa</t>
  </si>
  <si>
    <t>En la partida de paisajismo, los análisis de costo incluyen, mano de obra, transporte, acarreo interno, grúas, tierra negra y materiales para plantación.</t>
  </si>
  <si>
    <t>Los precios alzados (PA) deben contener un desglose en los análisis para evaluación de precio.</t>
  </si>
  <si>
    <t>Las partidas presentadas deben tener un desglose de: materiales, maquinarias, herramientas y mano de obra incluida.</t>
  </si>
  <si>
    <t>Los planos de suministrados deben ser revisados en su totalidad a fin de poder desglosar los análisis de cada partida, según detalles y especificaciones presentadas en los mismos.</t>
  </si>
  <si>
    <t>B</t>
  </si>
  <si>
    <t>C</t>
  </si>
  <si>
    <t>D</t>
  </si>
  <si>
    <t>E</t>
  </si>
  <si>
    <t>F</t>
  </si>
  <si>
    <t>G</t>
  </si>
  <si>
    <t>H</t>
  </si>
  <si>
    <t>INSTALACIONES ELECTRICAS</t>
  </si>
  <si>
    <t>Salidas de luminarias de techo</t>
  </si>
  <si>
    <t>UD.</t>
  </si>
  <si>
    <t>Suministro e Instalación de Luminaria fluorescente completamente hermética tipo Stanca</t>
  </si>
  <si>
    <t>TECHO</t>
  </si>
  <si>
    <t>REMOCIONES EXISTENTES</t>
  </si>
  <si>
    <t>Fraguache (columnas, vigas )</t>
  </si>
  <si>
    <t xml:space="preserve">Meseta de hormigón, ancho 0.60 m, incluye muro </t>
  </si>
  <si>
    <t>PAVIMENTOS</t>
  </si>
  <si>
    <t>Señal vertical 16" x 24" No Estacione, fijo en tola, tubo 2" x 2" galvanizado, reflectivo amarillo o grado diamante</t>
  </si>
  <si>
    <t>Pintura en paso cebra</t>
  </si>
  <si>
    <t xml:space="preserve">Alcorque en hormigón rayado vaciado in situ, dimensiones de 1.20 x 1.20 m </t>
  </si>
  <si>
    <t>PAREDES</t>
  </si>
  <si>
    <t>I</t>
  </si>
  <si>
    <t>Pañete de muros</t>
  </si>
  <si>
    <t>SEÑALIZACION HORIZONTAL Y VERTICAL</t>
  </si>
  <si>
    <t>Las instalaciones sanitarias y eléctricas deben contener en sus análisis, en desglose, todas las piezas necesarias de cada partida para su desarrollo, incluyendo herramientas y mano de obra. Como : codos, tapones, curvas, conectores, etc.</t>
  </si>
  <si>
    <t>Pintura acrílica, 2 aplic. Incluye base</t>
  </si>
  <si>
    <t>Bloques horm. 6", Av  Ø3/8" a.80 m, 2 Ah  Ø3/8" a.60 m</t>
  </si>
  <si>
    <t>Bloques horm. 4", Av  Ø3/8" a.80 m</t>
  </si>
  <si>
    <t>El hormigón para los elementos estructurales será de 280 kg/cm2 y el acero 4,200 kg/cm2 (grado 60); salvo indicación contraria (S.I.C.). Tomar en cuenta detalles estructurales en planos</t>
  </si>
  <si>
    <t>Piso de hormigón pulido con malla electrosoldada D.2.3 x 2.3 x 150 x 150,  esp 0.10 m y f´c= 240 kg/cm2</t>
  </si>
  <si>
    <t>La partida de las pruebas y ensayos de laboratorios será pagado contra factura y el monto debe de ser aprobado previo a la ejecución.</t>
  </si>
  <si>
    <t>El porcentaje (4.5%) correspondiente a gastos de seguros y fianzas  del proyecto, será pagado contra factura.</t>
  </si>
  <si>
    <t>AREAS EXTERIORES</t>
  </si>
  <si>
    <t>BASE</t>
  </si>
  <si>
    <t>Relleno de reposición material granular</t>
  </si>
  <si>
    <t>Bote de material excavado sobrante</t>
  </si>
  <si>
    <t xml:space="preserve">AREA DE JUEGOS </t>
  </si>
  <si>
    <t>Construcción de almacén según requerimiento de cada oferente, presentar  análisis  desglosado</t>
  </si>
  <si>
    <t>HECT</t>
  </si>
  <si>
    <t xml:space="preserve">Excavación en material inservible 60.00 mts. de acarreo libre </t>
  </si>
  <si>
    <t>Acarreo adicional materiales de excavación (sistema M3E-Hec)</t>
  </si>
  <si>
    <t xml:space="preserve">BORDILLOS </t>
  </si>
  <si>
    <t>MUROS DE CONTENCION MC2 H=3.0 M</t>
  </si>
  <si>
    <t>Bloques horm. 8", Av  Ø3/8" a.60 m, 2 Ah  Ø3/8" a.60 m</t>
  </si>
  <si>
    <t>Pañete de viga y techos</t>
  </si>
  <si>
    <t>LOUVERS EN MADERA</t>
  </si>
  <si>
    <t>MOBILIARIO EXTERIOR</t>
  </si>
  <si>
    <t>M</t>
  </si>
  <si>
    <t>Señal vertical Estacionamiento 16" x 24", fijo en tola, tubo 2" x 2" galvanizado, reflectivo amarillo o grado diamante</t>
  </si>
  <si>
    <t>J</t>
  </si>
  <si>
    <t>Excavación de zapatas de muro  de 6"  0.45 m x 0.80 m</t>
  </si>
  <si>
    <t>Excavación de zapatas de muro  de 8"  0.60 m x 0.80 m</t>
  </si>
  <si>
    <t>Excavación de zapatas de muro  de 4"  0.30 m x 0.60 m</t>
  </si>
  <si>
    <t>Excavación de zapatas de muro contención MC1 1.40 m x 1.35 m</t>
  </si>
  <si>
    <t>Excavación de zapatas de columnas Z1.  1.30 m x 1.30 m x 1.35  m</t>
  </si>
  <si>
    <t xml:space="preserve">Excavación de zapata de muro </t>
  </si>
  <si>
    <t>K</t>
  </si>
  <si>
    <t>L</t>
  </si>
  <si>
    <t>BLOQUE PN-C8-02 Y PN C11-02</t>
  </si>
  <si>
    <t>BLOQUE PN-C8-01 Y PN C11-01</t>
  </si>
  <si>
    <t>HORMIGÓN ARMADO</t>
  </si>
  <si>
    <t>TERMINACIONES</t>
  </si>
  <si>
    <t xml:space="preserve">Pañete exterior con terminación lisa </t>
  </si>
  <si>
    <t>Rótulo de señalización de entrada de dimensión 0.90 m x 2.20 m, impreso en Sintra (ver detalle)</t>
  </si>
  <si>
    <t>Zapata de muros 0.80 m x 0.25 m, 5 Ø1/2", 1/2" @0.25 m</t>
  </si>
  <si>
    <t>ESTRUCTURA DE MADERA</t>
  </si>
  <si>
    <t>Tope en madera de pino tratado de 0.60 m x 1.60 m</t>
  </si>
  <si>
    <t>Tomacorriente</t>
  </si>
  <si>
    <t>Corte y bote de árboles existentes</t>
  </si>
  <si>
    <t>Alcorque de hormigón</t>
  </si>
  <si>
    <t>Salidas de luminarias de Pared</t>
  </si>
  <si>
    <t>INSTALACIONES ELECTRICA DEL AREA EXTERIOR (PARQUEO Y PLAZA)</t>
  </si>
  <si>
    <t>Poste acero galvanizado de 9 metros redondo con brazos de 1.2 metros, incluye los pernos de anclaje y sus tuercas y registro al pie del poste.</t>
  </si>
  <si>
    <t>Pararrayo de 9kv, 10ka</t>
  </si>
  <si>
    <t>Cut-Out de 200 amps.</t>
  </si>
  <si>
    <t>Block de 6'' (15cm)</t>
  </si>
  <si>
    <t>Base para transformador (1.20mt x 1.20mt x 0.15mt de espesor)</t>
  </si>
  <si>
    <t>INSTALACIONES ELECTRICA DE LOS MODULO DE VENTAS COTA-8</t>
  </si>
  <si>
    <t>INSTALACIONES ELECTRICA DE LOS MODULO DE VENTAS COTA-11</t>
  </si>
  <si>
    <t>Estructura BT-104 para parqueo</t>
  </si>
  <si>
    <t>Estructura BT-102 para parqueo</t>
  </si>
  <si>
    <t>Estructura MT-105</t>
  </si>
  <si>
    <t>Estructura MT-102</t>
  </si>
  <si>
    <t>Alambre AAAC # 1/0</t>
  </si>
  <si>
    <t>Arena Itabo (31.41MT X 0.60MT X 0.15MT)</t>
  </si>
  <si>
    <t>Terminación de subrasante</t>
  </si>
  <si>
    <t>Fraguache de elementos de hormigón</t>
  </si>
  <si>
    <t>Baños portátiles</t>
  </si>
  <si>
    <t>Suministro, acarreo, colocación y compactación de material de relleno para tuberías y obras conexas</t>
  </si>
  <si>
    <t>Flechas sencillas en pintura termoplástica en área de circulación</t>
  </si>
  <si>
    <t>Señalización parqueo minusválido</t>
  </si>
  <si>
    <t>Suministro, acarreo, regado y compactación de relleno de material granular</t>
  </si>
  <si>
    <t xml:space="preserve">Interconexión </t>
  </si>
  <si>
    <t>Fino de techo</t>
  </si>
  <si>
    <t>Cerámica de pared en baños 0.20 m x 0.30 m</t>
  </si>
  <si>
    <t xml:space="preserve">Barra en acero inoxidable </t>
  </si>
  <si>
    <t>Fraguache (columnas, vigas y muros MC1)</t>
  </si>
  <si>
    <t>Divisiones de baños en PVC (2 cubículo)</t>
  </si>
  <si>
    <t>MUROS DE CONTENCION MM1  H= 1.0 M (EN JARDINERAS)</t>
  </si>
  <si>
    <t>MUROS DE CONTENCION MM1  H= 3.0 M (EN JARDINERAS)</t>
  </si>
  <si>
    <t>ESCALERAS</t>
  </si>
  <si>
    <t>Losa de hormigón e=0.10</t>
  </si>
  <si>
    <t>RAMPAS DE ACCESO PARAPERSONAS CON DISCAPACIDAD</t>
  </si>
  <si>
    <t>Malla geodrenaje en muros</t>
  </si>
  <si>
    <t>Geotubo de 6"</t>
  </si>
  <si>
    <t>Replanteo y confección de charrancha</t>
  </si>
  <si>
    <t>Salida de iluminación</t>
  </si>
  <si>
    <t>Suministro y siembra  de Palma cana de 15-20 pies, ver tabla</t>
  </si>
  <si>
    <t>Suministro de arbusto Icaco, ver tabla</t>
  </si>
  <si>
    <t>Suministro de arbusto Busunuco, ver tabla</t>
  </si>
  <si>
    <t>Siembra de cubresuelos, incluye tierra negra, ver tabla</t>
  </si>
  <si>
    <t>M3E-HEC</t>
  </si>
  <si>
    <t>M3E-KM</t>
  </si>
  <si>
    <t>Salida de interruptor doble</t>
  </si>
  <si>
    <t>SANITARIA AGUA POTABLE INTERIOR</t>
  </si>
  <si>
    <t>Suministro e Instalación de:</t>
  </si>
  <si>
    <t>Tubería de alimentación 1/2", PVC SCH-40</t>
  </si>
  <si>
    <t>Lavamanos Ovalado bco. empotrar</t>
  </si>
  <si>
    <t>Orinal pequeño, bco.</t>
  </si>
  <si>
    <t>Instalación Fregadero industrial a. Inox, (incluye mezcladora)</t>
  </si>
  <si>
    <t>Espejo de pared, baño (1.00 mt. x 0.60 mt.)</t>
  </si>
  <si>
    <t>Dispensador papel sanit., gris</t>
  </si>
  <si>
    <t>Dispensador papel toalla, bco.</t>
  </si>
  <si>
    <t>Dosificador jabón líquido, bco.</t>
  </si>
  <si>
    <t xml:space="preserve">Papelera Clásica 28lt </t>
  </si>
  <si>
    <t>SANITARIA AGUAS RESIDUALES INTERIOR</t>
  </si>
  <si>
    <t>Bajante de descarga o Ventilación sanitaria 3", PVC SDR-41</t>
  </si>
  <si>
    <t>Tubería de arrastre 2", PVC SDR-41</t>
  </si>
  <si>
    <t>INSTALACIONES SANITARIAS EXTERIORES</t>
  </si>
  <si>
    <t>SANITARIA AGUA POTABLE EXTERIOR</t>
  </si>
  <si>
    <t>Empalme acometida Ø 1-1/2" PVC a tubería existente</t>
  </si>
  <si>
    <t>SANITARIA AGUAS RESIDUALES EXTERIOR</t>
  </si>
  <si>
    <t>Cámara insp., .60x.60x.60 m. int.</t>
  </si>
  <si>
    <t>Tubería Arrastre Ø2" PVC-SDR-41</t>
  </si>
  <si>
    <t>Tubería Arrastre Ø3" PVC-SDR-41</t>
  </si>
  <si>
    <t>Tubería Arrastre Ø4" PVC-SDR-41</t>
  </si>
  <si>
    <t>Trampa de Grasa 1.0 x 2.00x1.20 m</t>
  </si>
  <si>
    <t xml:space="preserve">Registro de hormigón Armado de 2.5 a 3.0 m </t>
  </si>
  <si>
    <t>PLAZA NORTE</t>
  </si>
  <si>
    <t>Pozo filtrante 10" + camisa 8" x 10', PVC SDR-32.5</t>
  </si>
  <si>
    <t xml:space="preserve">INSTALACIONES SANITARIAS </t>
  </si>
  <si>
    <t xml:space="preserve">Suministro e instalación línea de suministro de agua potable  en tuberías PVC 1/2" SCH-40 </t>
  </si>
  <si>
    <t>Construcción de Trampa de Grasas (1.0 x 2.0 x 1.2 int)  con Filtro Biológico de Gravas en roca con tapa en hormigón para Locales Existentes</t>
  </si>
  <si>
    <t>Suministro e instalación de línea de drenaje aguas residuales en tuberías PVC 3" SDR-41</t>
  </si>
  <si>
    <t>Fregadero industrial a. Inox, (incluye mezcladora)</t>
  </si>
  <si>
    <t>Columna agua fría 1", PVC SCH-40</t>
  </si>
  <si>
    <t>Inodoro alargado blanco con diseño ergonómico de una sola pieza, con asiento y tapa de cierre lento,  trampa oculta y descarga máxima de 4.8 LPD con botón accionador.</t>
  </si>
  <si>
    <t>Extintor tipo ABF, 6 L, incluye gabinete e instalación.</t>
  </si>
  <si>
    <t>Desagüe de piso 2"</t>
  </si>
  <si>
    <t>Tubería Red Alimentación Ø3/4" PVC SCH-40</t>
  </si>
  <si>
    <t>Tubería Red Alimentación Ø1" PVC SCH-40</t>
  </si>
  <si>
    <t>Tubería Red Alimentación Ø1-1/2" PVC SCH-40</t>
  </si>
  <si>
    <t>Válvula de bola roscable en PVC con doble unión universal 3/4"</t>
  </si>
  <si>
    <t>Válvula de bola roscable en PVC con doble unión universal1"</t>
  </si>
  <si>
    <t>Válvula de bola roscable en PVC con doble unión universal 11/2"</t>
  </si>
  <si>
    <t>Medidor Velocímetro Chorro Múltiple, clase b, 15mm x 3 m3/hora (Q max.) Tipo Composite (plástico) Lectura en m3. (incluye cajas y accesorios)</t>
  </si>
  <si>
    <t>Cámara Séptica, 1.50x4.40x2.40 m. int., ver detalle 2 cámaras y filtro anaeróbico</t>
  </si>
  <si>
    <t>Suministro y siembra  de Árbol Penda 10-12 pies, ver tabla</t>
  </si>
  <si>
    <t>Suministro y siembra  de Árbol Gri-Gri  de 18-20 pies, ver tabla</t>
  </si>
  <si>
    <t>Remoción y siembra de árbol existente</t>
  </si>
  <si>
    <t>Salida de interruptor sencillo</t>
  </si>
  <si>
    <t>Suministro e Instalación de luminaria  superficie de 36w, con una longitud de 1.2 mts material a prueba de salitre</t>
  </si>
  <si>
    <t>Suministro e Instalación de Alimentador a panel P1,P2,PSG desde el Modulo portacontador cota-10. formador por:
-2 cond # 8 THNN
-1 cond # 8 THNN
-1 Cond # 10 THNN
en tuberías de 1'' Pvc-SDR-26 (Aproximadamente 30mts del modulo contador)</t>
  </si>
  <si>
    <t xml:space="preserve">Salidas de luminaria en poste de 30 pies para parqueo
 En tubería de 1'' Pvc 
 2 conductor # 8
1 conductor # 12 </t>
  </si>
  <si>
    <t>Salidas de luminaria en poste de 15 pies para la plaza
En tubería de 1'' Pvc
2 conductor # 8
1 conductor # 12</t>
  </si>
  <si>
    <t>Salidas de luminaria en poste de 12 pies para la plaza
En tubería de 1'' Pvc
2 conductor # 8
1 conductor # 12</t>
  </si>
  <si>
    <t>Poste acero galvanizado en caliente de 9 metros redondo con 2  brazos de 1.2 metros diferente altura, incluye los pernos de anclaje y sus tuercas y registro al pie del poste.</t>
  </si>
  <si>
    <t>Poste de iluminación, altura total 4.15mts, columna diámetro 219MM x espesor 3MM, material acero galvanizado en caliente incluye los tornillos de instalación, con luminaria de 45w Led MODULE WITH MEANWELL DRIVER, 4600LM, 4000K, 120/277V</t>
  </si>
  <si>
    <t>Base de hormigón para luminarias de parqueo</t>
  </si>
  <si>
    <t>Terminación Exterior</t>
  </si>
  <si>
    <t>Suministro e Instalación de Alimentador a panel P1,PSG desde el Modulo portacontador cota-08. formador por:
-2 cond # 8 THNN
-1 cond # 8 THNN
-1 Cond # 10 THNN
en tuberías de 1'' Pvc-SDR-26 (Aproximadamente 30mts del modulo contador)</t>
  </si>
  <si>
    <t>Suministro e Instalación de Alimentador a Modulo portacontador cota-08. Desde transformador propuesto. formador por:
-2 cond # 3/0 THNN por fase
-2 cond # 3/0 THNN para neutro
-1 Cond # 2/0 THNN tierra
en tuberías de 3'' Pvc-SDR-26</t>
  </si>
  <si>
    <t>Suministro e Instalación de Alimentador a Modulo portacontador cota-11. Desde transformador propuesto. formador por:
-2 cond # 3/0 THNN por fase
-2 cond # 3/0 THNN para neutro
-1 Cond # 2/0 THNN tierra
en tuberías de 3'' Pvc-SDR-26</t>
  </si>
  <si>
    <t>Centro de control de luces para 100A, monofásico 120/240v, 60HZ, en caja plástica, nema-3r, compuesto por:
6 breaker de 20/1 (Hyundai)
6 contactores de 20A, bobina a 120v
1 Selector de tres posiciones man--off-auto
1 Temporizador electrónico Programable tipo Lechuza
Fusibles para protección de control</t>
  </si>
  <si>
    <t>Alambre triplex # 2/0 desde el poste de interconexión al poste de entrada para parqueo</t>
  </si>
  <si>
    <t xml:space="preserve">Transformador tipo padmounted de 75.00 kva monofásico 7.2/240/120v, Loop Feet frente muerto, sumergido en aceite mineral libre de P.C.B. auto protegido con el sistema Bay-O-Net Fuse, con pintura epoxica (Marina) </t>
  </si>
  <si>
    <t>Alimentación desde el poste de interconexión al transformador 75.0 kva de la cota C-11, formado por:
1 cond. URD # 1/0, 100% concéntrico
En tubería de 3'' Pvc-Imc</t>
  </si>
  <si>
    <t>Alimentación desde el transformador 75 kva de la cota C-08, al transformador 75.0 kva de la cota C-08. formado por:
3 cond. URD # 1/0, 100% concéntrico
En tubería de 3'' Pvc</t>
  </si>
  <si>
    <t>Registro Eléctrico de media tensión  en  bloque de 8" cámara llenas  (1.90mt x 2.00mt x 1.90mt)</t>
  </si>
  <si>
    <t>INSTALACIONES SANITARIAS MODULOS PN-C11</t>
  </si>
  <si>
    <t>INSTALACIONES SANITARIAS MODULOS PN-C-08</t>
  </si>
  <si>
    <t>Geotubo perforado de 6"</t>
  </si>
  <si>
    <t>MOBILIARIO INTERIOR</t>
  </si>
  <si>
    <r>
      <t>Suministro e instalación de línea de drenaje aguas residuales en tuberías PVC 3</t>
    </r>
    <r>
      <rPr>
        <sz val="12"/>
        <color theme="1"/>
        <rFont val="Calibri"/>
        <family val="2"/>
      </rPr>
      <t>"</t>
    </r>
    <r>
      <rPr>
        <sz val="12"/>
        <color theme="1"/>
        <rFont val="Arial"/>
        <family val="2"/>
      </rPr>
      <t xml:space="preserve"> SDR-41</t>
    </r>
  </si>
  <si>
    <t>INSTALACIONES SANITARIAS CASETA DE SEGURIDAD</t>
  </si>
  <si>
    <t>DRENAJE PLUVIAL</t>
  </si>
  <si>
    <t>Bajante pluvial 3", PVC SDR-41</t>
  </si>
  <si>
    <t>Bajante pluvial 4", PVC SDR-42</t>
  </si>
  <si>
    <t>Rejilla Redonda 4" HDPE con salida de 4''</t>
  </si>
  <si>
    <t>CAPA DE RODADURA</t>
  </si>
  <si>
    <t>Riego de liga ( Adherencia)</t>
  </si>
  <si>
    <t>Zapata MC2 (0.30 x 2.40 m, Ast: 1/2"@0.20 m D.C, AsL: 1/2"@0.20m D.C, f'c=280 kg/cm2)</t>
  </si>
  <si>
    <t>Torta de hormigón pulido con malla electrosoldada D.2.3 x 2.3 x 150 x 150,  esp 0.10 m y f´c= 240 kg/cm2</t>
  </si>
  <si>
    <t>Losa de techo  h=0.12 m, Ø 3/8"@ 0.15 m y @ 0.20m + Adic. Ø 3/8",f´c=280 kg/cm2, según planos</t>
  </si>
  <si>
    <t>Zap. muro 0.60x0.20, 3Ø3/8", Ø3/8" a.25 m,fc´=210 kg/cm2, ver planos</t>
  </si>
  <si>
    <t>SUB-TOTAL MOBILIARIO</t>
  </si>
  <si>
    <t>Contén vaciado con hormigón industrial, f´c=210 kg/cm2</t>
  </si>
  <si>
    <t>Muro de contención MC-1, 0.20 m, Av Ø 1/2"@0.2 m, Ah Ø 3/8"@0.20 m,f´c=280 kg/cm2, ver planos</t>
  </si>
  <si>
    <t>Viga V2 (U) techo, sección variable,  Ainf, Ø 1/2", Asup. Ø1/2"+Adic  Ø3/4",, est. @0.10 m y @ 0.20 m,f´c=280 kg/cm2, ver planos</t>
  </si>
  <si>
    <t>Zap. muro 0.30x0.20, 2Ø3/8", Ø3/8" a.30 m,fc´=210 kg/cm2, ver planos</t>
  </si>
  <si>
    <t>Zap. muro 0.45x0.20, 3Ø3/8", Ø3/8" a.25 m,fc´=210 kg/cm2, ver planos</t>
  </si>
  <si>
    <t>Zapata de muros 0.45 m x 0.20 m,3 Ø3/8", 3/8" @0.25 m, fc´=210 kg/cm2,</t>
  </si>
  <si>
    <t>Zap. columnas Z1 1.30 x 1.30 x 0.30, 1/2"@15 m A.D,f´c=280 kg/cm2, ver planos</t>
  </si>
  <si>
    <t>Columnas C1, 0.30 x.0.30 m, 8Ø1/2", 2 est.Ø3/8"a.10 m,f´c=280 kg/cm2, ver planos</t>
  </si>
  <si>
    <t>Zapata de muro contención de 1.40 m x 0.30, 1/2"@0.15  m y @0.20 m,f´c=280 kg/cm2, según planos</t>
  </si>
  <si>
    <t>Viga V3 techo, 0.25 m x 0.50 m, Ainf, Ø 1/2", Acent Ø 3/8", Asup. Ø1/2"+Adic  Ø1/2", est. @0.10 m y @ 0.20 m,f´c=280 kg/cm2, ver planos</t>
  </si>
  <si>
    <t>Viga V3 entrepiso , 0.25 x 0.28,  Ainf, Ø 3/4", Ø1/2", Asup. Ø1/2"+Adic  Ø3/4",, est. @0.10 m y @ 0.20 m,f´c=280 kg/cm2, ver planos</t>
  </si>
  <si>
    <t>Dintel, 0.15 m x 0.30 m, Ainf,  Ø1/2", Acent Ø 3/8", Asup. Ø1/2,+ Adic  Ø1/2", est. @0.10 m y @ 0.20 m,f´c=280 kg/cm2, ver planos</t>
  </si>
  <si>
    <t>Viga V0 techo, 0.20 m x 0.5 m,  Ainf. Ø1/2", Acent. Ø3/8'',  Asup. Ø1/2", est. @ 0.20 m,f´c=280 kg/cm2, ver planos</t>
  </si>
  <si>
    <t>Viga V1 techo, 0.25 m x 0.5 m,  Ainf. Ø1/2", Acent. Ø3/8'',  Asup. Ø1/2" + Adic Ø1/2" , est. @0.10 m y @ 0.20 m,f´c=280 kg/cm2, ver planos</t>
  </si>
  <si>
    <t>Viga V4 entrepiso, 0.25 m x 0.80 m, Ainf, Ø 3/4"+ Ø1/2", Acent Ø 3/8", Asup. Ø1/2+ Adic  Ø 3/4", est. @0.10 m y @ 0.20 m,f´c=280 kg/cm2, ver planos</t>
  </si>
  <si>
    <t>Viga V4a entrepiso, 0.20 m x 0.50 m, Ainf,  Ø1/2", Acent Ø 3/8", Asup. Ø3/8,+ Adic  Ø1/2", est. @0.10 m y @ 0.20 m,f´c=280 kg/cm2, ver planos</t>
  </si>
  <si>
    <t>Viga VA,VJ inclinada techo, 0.20 m x 0.50 m,   Ainf,  Ø 1/2",Acent Ø 3/8",  Asup. Ø3/4", est. @ 0.10 m,f´c=280 kg/cm2, ver planos</t>
  </si>
  <si>
    <t>Viga VB, VC, VD, VE, VF, VG,VH, VI entrepiso, 0.25 m x 0.28 m, Ainf,  Ø3/4", Ø 1/2" , Asup. Ø3/4", Ø 1/2" , est. @ 0.10 m,f´c=280 kg/cm2, ver planos</t>
  </si>
  <si>
    <t>Excavación de zapatas de muro contención MC1 1.40 m x 1.35 m,</t>
  </si>
  <si>
    <t>Excavación de zapatas de columnas Z1.  1.30 m x 1.30 m x 1.35  m,</t>
  </si>
  <si>
    <t>Viga V3 techo, 0.25 m x 0.50 m, Ainf, Ø 1/2", Acent Ø 3/8", Asup. Ø1/2"+Adic  Ø1/2", est. @0.10 m y @ 0.20 m,f´c=280 kg/cm2,ver planos</t>
  </si>
  <si>
    <t>Viga V3 entrepiso , 0.25 x 0.28,  Ainf, Ø 3/4", Ø1/2", Asup. Ø1/2"+Adic  Ø3/4",, est. @0.10 m y @ 0.20 m,f´c=280 kg/cm2,ver planos</t>
  </si>
  <si>
    <t>Viga VA,VH inclinada techo, 0.20 m x 0.50 m,   Ainf,  Ø 1/2",Acent Ø 3/8",  Asup. Ø3/4", est. @ 0.10 m,f´c=280 kg/cm2, ver planos</t>
  </si>
  <si>
    <t>Zap. Z1 .60x.60x.20 m, 4Ø1/2" A.D, f´c=280 kg/cm2</t>
  </si>
  <si>
    <t>Muro de hormigón 0.20 m x 0.50 m x 1.0 , Av Ø1/2"@ 0.20 m , Est.Ø3/8" @0.15 m,f´c=280 kg/cm2, incluye pernos ver planos</t>
  </si>
  <si>
    <t>Vigas 0.15 x 0.20 m, Ainf 3 Ø 3/8",Asup  3 Ø 3/8", est Ø3/8" @0.20 m,f´c=280 kg/cm2,</t>
  </si>
  <si>
    <t>Columnas 0.20 x 0.20m, 4 Ø 1/2", est Ø3/8" @0.20 m,f´c=280 kg/cm2,</t>
  </si>
  <si>
    <t>Zapata de muros 0.45 m x 0.20 m,3 Ø3/8", 3/8" @0.25 m,fc´=210 kg/cm2</t>
  </si>
  <si>
    <t>Columnas 0.20 x 0.20m, 4 Ø 1/2", est Ø3/8" @0.20 m,f´c=280 kg/cm2</t>
  </si>
  <si>
    <t>Vigas 0.15 x 0.20 m, Ainf 3 Ø 3/8",Asup  3 Ø 3/8", est Ø3/8" @0.20 m,f´c=280 kg/cm2</t>
  </si>
  <si>
    <t>Zapata MM1 (0.30 x 1.20) m, 3/8"@0.20 m A.D, f'c=280 kg/cm2)</t>
  </si>
  <si>
    <t>Tope de granito en baño 2.0 m x 0.60 m</t>
  </si>
  <si>
    <t>Tope de granito en baño 20 m x 0.60 m</t>
  </si>
  <si>
    <t>Viga VB, VC, VD, VE, VF, VG, entrepiso, 0.25 m x 0.28 m, Ainf,  Ø3/4", Ø 1/2" , Asup. Ø3/4", Ø 1/2", est. @ 0.10 m,f´c=280 kg/cm2, ver planos</t>
  </si>
  <si>
    <t>Porcelanato 0.60 m x 0.60 m en piso de baño</t>
  </si>
  <si>
    <t>SUB-TOTAL GASTOS MOBILIARIO</t>
  </si>
  <si>
    <t>Señal vertical Ceda el Paso 16" x 24", fijo en tola, tubo 2" x 2" galvanizado, reflectivo amarillo o grado diamante</t>
  </si>
  <si>
    <t>En la partida de paisajismo, el oferente debe incluir en sus análisis el regado de los árboles por los menos lo tres primeros meses después de la siembra, hasta garantizar la adaptación.</t>
  </si>
  <si>
    <t xml:space="preserve">Los precios alzados (PA) serán pagados en las cubicaciones mediante desglose de partidas y/o presentación de facturas. </t>
  </si>
  <si>
    <t>Se requiere presentación de muestras en las diferentes partidas  previa a su aprobación.</t>
  </si>
  <si>
    <t>Estudios y ensayos de laboratorios</t>
  </si>
  <si>
    <t>Acarreo adicional materiales de base (sistema M3E-Km) a 32 KM</t>
  </si>
  <si>
    <t>Riego de imprimación con gravilla (0.5gls/m2)</t>
  </si>
  <si>
    <t>Impermeabilizante poliuretano</t>
  </si>
  <si>
    <t>Viga de amarre, 0.20 m x 0.20 m, 4Ø1/2", 2 est.Ø3/8"a.20 m, f´c=280 kg/cm2, ver planos</t>
  </si>
  <si>
    <t xml:space="preserve">Drenaje en tubo de PVC de 1" </t>
  </si>
  <si>
    <t>Piso en porcelanato 0.60 m x 0.60 m en baños</t>
  </si>
  <si>
    <t>Impermeabilizante de poliuretano en terrazas</t>
  </si>
  <si>
    <t>Excavación no clasificada 60.00 mts. de acarreo libre</t>
  </si>
  <si>
    <t>Ingeniería (incluye topografía, personal técnico, movilización, etc. durante el proyecto)</t>
  </si>
  <si>
    <t xml:space="preserve">Salidas de interruptor Sencillo </t>
  </si>
  <si>
    <t xml:space="preserve">Salidas de interruptor Doble </t>
  </si>
  <si>
    <t>MEJORAMIENTO DEL FRENTE COSTERO DE LA PLAYA SOSUA</t>
  </si>
  <si>
    <t xml:space="preserve"> PROVINCIA PUERTO PLATA</t>
  </si>
  <si>
    <t xml:space="preserve">Salidas de tomacorrientes 120v doble aterrizado y polarizado </t>
  </si>
  <si>
    <t xml:space="preserve">VEGETACION </t>
  </si>
  <si>
    <t xml:space="preserve"> SUB-TOTAL GASTOS GENERALES</t>
  </si>
  <si>
    <t>Medidor Velocímetro Chorro Múltiple, clase b, DN25mm x 6m3/hora (Q max.) Tipo Composite (plástico) Lectura en m3. Capsula cerrada al vacío, roscado en los extremos.  (incluye cajas y accesorios)</t>
  </si>
  <si>
    <t xml:space="preserve">MOBILIARIO EXTERIOR </t>
  </si>
  <si>
    <t>Taburete en madera en madera de pino tratado, con parales 4" x 6" y tope  de 0.50 m,con zócalo, cinta y riostra, incluye tratamiento de pintura, detalle D-18</t>
  </si>
  <si>
    <t>Barandas en madera de pino tratado ,con parales  2" x 2" y pasamanos 2" x 4" y 5 cables de acero inoxidable de 1/2" grado 316, detalle D-19</t>
  </si>
  <si>
    <t>Sombrilla de playa, con estructura de madera y cubierta impermeable de 2.0 m x 2.0, fijados al suelo por una base de hormigón, incluye mesa plásticas 1.0 m x 1.0 m, ver detalle D-11</t>
  </si>
  <si>
    <t>Baranda en madera de pino tratado 2" x 2" y pasamanos en 2" x 4" con piezas de fijación en acero inoxidable grado 304, ver detalle D-19</t>
  </si>
  <si>
    <t>Pasamanos en 2" x 4" con piezas de fijación en acero inoxidable grado 304, ver detalle D-20</t>
  </si>
  <si>
    <t>Mesas de hormigón 0.60 m x 0.60 m, h=0.45, detalle D-05</t>
  </si>
  <si>
    <t>Letrero en madera de pino tratado con letras talladas 1.26 m x 0.84 m (Módulo de venta)</t>
  </si>
  <si>
    <t>Acarreo adicional materiales de préstamo (sistema M3E-Km) a 12 KM</t>
  </si>
  <si>
    <t>Baldosas de exterior 12 cm x 24 cm x 2 cm, en plazoletas, dos tonalidades gris claro y gris oscuros (ADD)</t>
  </si>
  <si>
    <t>SEÑALITICA EXTERIOR (DETALLE D-14)</t>
  </si>
  <si>
    <t>Muro en jardineras 0.50 m x 0.30 m, vaciado con hormigón industrial, f´c= 210 kg/cm2</t>
  </si>
  <si>
    <t>Limpieza, desmonte y destronque (Área tipo A)</t>
  </si>
  <si>
    <t>Hormigón rústico (HR), con malla electrosoldada, 2.3 x 2.30 e=0.10 m, f´c 240 kg/cm2</t>
  </si>
  <si>
    <t xml:space="preserve">Suministro, regado y nivelado de arena en área de juegos </t>
  </si>
  <si>
    <t>Barra de estacionamiento para bicicletas en perfiles galvanizados de 2", incluye tratamiento de pintura contra intemperie</t>
  </si>
  <si>
    <t>Zapata MM1 (0.30 x 1.0) m, 3/8"@0.20 m A.D, f'c=280 kg/cm2)</t>
  </si>
  <si>
    <t>Bordillo divisorio entre gramaquín y adoquín en área de parqueos, vaciado en  hormigón industrial, f´c= 210 kg/cm2</t>
  </si>
  <si>
    <t>Las luminarias suministradas deben cumplir con las características de las especificaciones técnicas, y la ficha técnica debe de ser suministrada al momento de presentar su oferta económica.</t>
  </si>
  <si>
    <t>CASETAS PROVISIONALES (20 UD)</t>
  </si>
  <si>
    <t>DRENAJE</t>
  </si>
  <si>
    <t>Suministro y colocación de tubería de PVC 6" SDR-32.5</t>
  </si>
  <si>
    <t>ITBIS del 18%  sobre el 10%</t>
  </si>
  <si>
    <t>LOTE 2 ( PLAZA NORTE )</t>
  </si>
  <si>
    <t>ALIMENTACION PRINCIPAL DE MEDIA TENSION PLAZA NORTE</t>
  </si>
  <si>
    <t>Pavimento de hormigón rayado (H), con fibra, espesor 0.10 m, f´c=240 kg/cm2</t>
  </si>
  <si>
    <t>Pañete rústico en muros</t>
  </si>
  <si>
    <t xml:space="preserve">Ventanas celosía madera pino tratado de 1-1/2" con protección grado marino, con cerradura y piezas de fijación en acero inoxidable grado 304, ver detalle. Incluye  tratamiento contra intemperie, </t>
  </si>
  <si>
    <t>Techo en estructura de madera  de pino tratado con protección grado marino, con estructura en 2" x 6" y cubierta en  aislotecho compuesto por dos láminas de Aluzinc cal.26 con aislante térmico en poliestireno. Incluye tratamiento contra intemperie</t>
  </si>
  <si>
    <t>Estructura en pino tratado con protección grado marino, en marcos 2" x 2" recubierto en madera de pino tratado 1" x 6", piezas de fijación de los elementos serán en acero inoxidable grado 304,  ver detalles. Incluye tratamiento de pintura contra el intemperie (dimensiones 1.0 m x 2.10 )</t>
  </si>
  <si>
    <t>Piso en madera de pino tratado grado marino, vigas 2"x 4" y piso en vigas 2" x 8", Incluye pintura contra salitre. (Ver det.) 2.25 m x 2.25 m</t>
  </si>
  <si>
    <t>Techo en estructura de madera  de pino tratado con protección grado marino, con estructura en 2" x 4" y cubierta en láminas de Aluzinc cal.26 con. Incluye tratamiento contra intemperie</t>
  </si>
  <si>
    <t>Toda estructura en madera, será protegida con protección Grado Marino y tratamiento de pintura contra el intemperie. Se deberá presentar certificado correspondiente al grado marino previo a la instalación de la madera.</t>
  </si>
  <si>
    <t>Pavimento de hormigón rayado (H), con fibra, espesor 0.13 m, f´c=240 kg/cm2 (ancho mayor a 2.40 m)</t>
  </si>
  <si>
    <t>Rótulo de identificación proyecto, tipo banner calibre 18 onz, filamento 1,000 x 1,000. Dimensión: 12' x 8' (incl. estructura metálica en HG), según diseño a suministrar por CEIZTUR</t>
  </si>
  <si>
    <t>Remoción  de contén (con equipo)</t>
  </si>
  <si>
    <t>Remoción de aceras  (con equipo)</t>
  </si>
  <si>
    <t>Remoción de rampas y escaleras  (con equipo)</t>
  </si>
  <si>
    <t>Remoción de muros de paredes y jardineras  (con equipo)</t>
  </si>
  <si>
    <t>Remoción de capa de rodadura de hormigón asfáltico  (con equipo)</t>
  </si>
  <si>
    <t>Suministro, acarreo y regado  y compactado de arena para asiento clase C</t>
  </si>
  <si>
    <t>Escalones  vaciado en hormigón industrial, f´c =210 kg/cm2</t>
  </si>
  <si>
    <t>Letrero informativo en madera pino tratado grado marino y letras talladas, dimensiones  0.30 m x 0.60 m  (Duchas)</t>
  </si>
  <si>
    <t>Revestimiento de muros en paneles de  madera de pino tratado cepillado con protección grado marino de 1-1/2" de grosor y con  tratamiento contra intemperie</t>
  </si>
  <si>
    <t>Revestimiento de muros en paneles de  madera de pino tratado cepillado con protección grado marino de 1" de grosor y con  tratamiento contra intemperie</t>
  </si>
  <si>
    <t>Muro MC1, (e=0.30 m,AsV 1/2"@0.10 m A.C, AsH 3/8" a 0.20 m A.C, f'c=280 kg/cm2), incluye andamios metálicos, ver planos</t>
  </si>
  <si>
    <t>Excavación de Imbornal</t>
  </si>
  <si>
    <t>Losa de piso, e=0.20 m  ∅3/8"@0.20 m A.C, f'c=280 kg/cm2</t>
  </si>
  <si>
    <t>Losa de techo, e=0.15 m  ∅3/8"@0.20 m A.D,D.C, f'c=280 kg/cm2</t>
  </si>
  <si>
    <t>Viga de amarre, 0.20 m x 0.20 m, 5Ø1/2", 2 est.Ø3/8"a.15 m, f´c=280 kg/cm2, ver planos</t>
  </si>
  <si>
    <t>IMBORNAL DE 2 PARRILAS, VER DETALLE</t>
  </si>
  <si>
    <t>Remoción de edificaciones existentes (m2 de construcción), con equipo</t>
  </si>
  <si>
    <t>Suministro y aplicación de curva sanitaria en uretano cemento (zócalo )</t>
  </si>
  <si>
    <t>Tramería en madera de pino tratado 2" x 12"  fijados al muro por medio de palometas</t>
  </si>
  <si>
    <t>Limpieza y nivelación de terreno</t>
  </si>
  <si>
    <t>Excavación de hoyo 0.30 m x 0.30 m, e=0.40 m</t>
  </si>
  <si>
    <t xml:space="preserve">hormigón en hoyo para fijación de columnas de madera </t>
  </si>
  <si>
    <t>Piso en madera de pino tratado con protección grado marino, con estructura en tablones 2" x 6" y cubierta de piso en tablones 1" x 6"</t>
  </si>
  <si>
    <t>Puerta fabricadas  en plywood de 3/4" con estructura de madera de pino tratado  2" x 2" (dimensiones 0.90 m x 2.10 m)</t>
  </si>
  <si>
    <t>Techo en estructura de madera  de pino tratado con protección grado marino, con estructura en vigas principales en 2" x 6", viguetas 2" x 4"  y cubierta en láminas de Aluzinc cal.26 con. Incluye tratamiento contra intemperie</t>
  </si>
  <si>
    <t xml:space="preserve">Pintura esmalte color blanco, 2 aplic. </t>
  </si>
  <si>
    <t>Revestimiento en aluzinc liso cal.24 en área de cocina</t>
  </si>
  <si>
    <t>Gramaquín (GQ) en áreas de estacionamientos, incluye césped y tierra negra, ver detalle</t>
  </si>
  <si>
    <t>Fascia de dos caras  en material de densglass 0.50 m x 0.32 m, cámara técnica</t>
  </si>
  <si>
    <t>Paredes en plywood  de 3/4" con estructura de madera, con 6 columnas  4" x 4" fijados al suelo por la base de hormigón, las paredes tendrá una estructura de madera 2" x 4" con refuerzo de tablones 2" x 4" en área de puertas y ventanas, ver detalle</t>
  </si>
  <si>
    <t>Ventana fabricadas en plywood 3/4" con estructura de madera de pino tratado de 2" x 2", con marco 2" x 4"  con bisagras y cerradura (dimensiones 0.80 m x 1.10 m)</t>
  </si>
  <si>
    <t>Suministro y Colocación de luminaria en techo de 24w tipo panel Led redonda de superficie a prueba de salitre</t>
  </si>
  <si>
    <t>Suministro e Instalación de Panel de distribución P1 para 6 circuitos. formado por:
-4 breakers de 20/1 THQL</t>
  </si>
  <si>
    <t>Suministro e Instalación de Panel de distribución PSG para 6 circuitos. formado por:
-6 breakers de 20/1 THQL</t>
  </si>
  <si>
    <t>Suministro e Instalación de modulo portacontador con barra de 400 amp monofásico con voltaje de 240/120v formado por:
1 main breaker de 400/2 
15 breaker de 40/2 
1 zócalo portacontador de 20A, 1F, 8 Clips para Totalizador
15 Zócalos portacontadores de 100A, 1F, 5 Clips
En caja polietileno
2 Previsiones para 100A
2 CT'S de 400/5A
con conexión a tierra e neutro</t>
  </si>
  <si>
    <t>Suministro e Instalación de Panel de distribución P2 +para 6 circuitos. formado por:
-4 breakers de 20/1 THQL</t>
  </si>
  <si>
    <t>Suministro e Instalación de Panel de distribución P3 para 6 circuitos. formado por:
-5 breakers de 20/1 THQL</t>
  </si>
  <si>
    <t>Suministro e Instalación de Panel de distribución PSG para 8 circuitos. formado por:
-7 breakers de 20/1 THQL</t>
  </si>
  <si>
    <t>Suministro e Instalación de modulo portacontador con barra de 400 amp monofásico con voltaje de 240/120v formado por:
1 main breaker de 400/2 
24 breaker de 40/2 
1 zócalo portacontador de 20A, 1F, 8 Clips para Totalizador
24 Zócalos portacontadores de 100A, 1F, 5 Clips
En caja polietileno
2 Previsiones para 100A
2 CT'S de 400/5A
con conexión a tierra e neutro</t>
  </si>
  <si>
    <t xml:space="preserve">Luminaria modelo industrial para Vía en Led 140w , IP66 de exterior luz 4000K, terminación color gris, voltaje 120/277V.con su brazo 1.2 MT. Carcasa y puerta de aluminio fundido a presión de alta resistencia, 3g de vibración nominal. Dimensiones: 774mm largo x 244mm ancho x 124mm altura
</t>
  </si>
  <si>
    <t xml:space="preserve">Suministro e Instalación de Lampara de 80w modelo Top Mounted 6750LM, 5000K, 120-277v, 0-10v, 50khr 55w UL, flujo luminoso 7040lm, resistente a lluvias y polvo con grado de protección IP65 e IK08, Tecnología SCCT con 3 temperaturas de color (3000k/4000k/5000k), poste metálico galvanizado cilíndrico de 4.5m de altura, pintado de negro. Dimensiones: 455mm ancho x 522mm altura
</t>
  </si>
  <si>
    <t>Registro Eléctrico de baja tensión en bloque de 6" (1.00mt x 1.00mt x1.00mt)</t>
  </si>
  <si>
    <t>Excavación Eléctrica de media tensión (35.97mt x 0.80 x 3.00mt)</t>
  </si>
  <si>
    <t>Suministro e instalación de llave chorro  1/2"</t>
  </si>
  <si>
    <t>Cámara Séptica, 2.50x4.40x2.40 m. int., ver detalle 2 cámaras y filtro anaeróbico</t>
  </si>
  <si>
    <t>Revestimiento de muros en paneles de  madera de pino tratado cepillado  con protección grado marino  de grosor de 2" a 1" según secciones del módulo y con  tratamiento contra intemperie, ver secciones</t>
  </si>
  <si>
    <t>Ventanas proyectada en pino tratado  cepillado con protección grado marino con grosor 2" a 1" según secciones del módulo, con cerradura y piezas de fijación en acero inoxidable grado 304, ver secciones y detalles</t>
  </si>
  <si>
    <t>Ventanas proyectada en pino tratado cepillado con protección grado marino con grosor 2" a 1" según secciones del módulo, con cerradura y piezas de fijación en acero inoxidable grado 304, ver secciones y detalles</t>
  </si>
  <si>
    <t>Ventanas  batiente en pino tratado cepillado con protección grado marino con grosor de 2" a 1" según secciones del módulo, con cerradura y piezas de fijación en acero inoxidable grado 304, ver secciones y detalles</t>
  </si>
  <si>
    <t>Puerta apanelada en madera pino tratado con protección grado marino de 2", con cerradura y piezas de fijación en acero inoxidable grado 304, ver detalles. Incluye  tratamiento contra intemperie</t>
  </si>
  <si>
    <t>LISTADO DE PARTIDAS</t>
  </si>
  <si>
    <t>Suministro e instalación de marco y tapa redonda metálica en hierro fundido para imbornales de D 19.5"</t>
  </si>
  <si>
    <t>Pañete liso en muros</t>
  </si>
  <si>
    <t>Bloque de 8" (∅3/8"@0.20 m, Cámaras llenas, incluye andamios metálicos</t>
  </si>
  <si>
    <t>Suministro, acarreo y colocación de grava e=0.20 m</t>
  </si>
  <si>
    <t>Revestimiento de muros en coralina rústica, incluye suministro y colocación</t>
  </si>
  <si>
    <t>Revestimiento de muro en coralina rústica, incluye suministro y colocación</t>
  </si>
  <si>
    <t>CASETA DE SEGURIDAD SIN BAÑOS</t>
  </si>
  <si>
    <t>CASETA DE SEGURIDAD CON BAÑOS</t>
  </si>
  <si>
    <t>Excavación de material</t>
  </si>
  <si>
    <t xml:space="preserve">Relleno de reposición material granular </t>
  </si>
  <si>
    <t xml:space="preserve">Excavación de material </t>
  </si>
  <si>
    <t xml:space="preserve">Suministro, acarreo, regado y compactación de relleno compactado con material de relleno </t>
  </si>
  <si>
    <t xml:space="preserve">Bote de material excavado sobrante </t>
  </si>
  <si>
    <t xml:space="preserve">Suministro, acarreo, regado y compactación de material granular </t>
  </si>
  <si>
    <t>MODULO DE VENTA TEMPORAL</t>
  </si>
  <si>
    <t>Suministro e instalación de tola en hierro 4´ x 8´ negro est 1/16" (protección de piso)</t>
  </si>
  <si>
    <t>Suministro e instalación de tubo de PVC de drenaje de Ø10", perforado para drenaje</t>
  </si>
  <si>
    <t>Suministro y colocación de bolardo en hormigón armado con franja en pintura reflectiva de 2", diámetro 25 cm y atura 40 cm, detalle D-02</t>
  </si>
  <si>
    <t xml:space="preserve">Suministro y colocación de paragomas de hormigón para vehículos </t>
  </si>
  <si>
    <t>Torta de hormigón con malla electrosoldada D.2.3 x 2.3 x 150 x 150,  esp 0.10 m y f´c= 240 kg/cm2</t>
  </si>
  <si>
    <t>Torta de hormigón con malla electrosoldada D.2.3 x 2.3 x 150 x 150,  esp 0.10 m y f´c= 240 kg/cm2, vaciado debajo del las baldosas (ADD)</t>
  </si>
  <si>
    <t>Línea en pintura termoplástica blanca en área de circulación</t>
  </si>
  <si>
    <t>Zafacón con estructura de hormigón  de 0.45 m x 0.65 m x 0.80 m,con  papelera en madera de pino tratado  45 cm x 45 cm, según diseño. incluye tratamiento de pintura contra la intemperie, detalle D-03</t>
  </si>
  <si>
    <t>Escrines con marco de aluminio para ventanas en celosías de madera (color imitación madera)</t>
  </si>
  <si>
    <t>Louvers en pino tratado con protección grado marino, con marcos 2" x 6", las piezas de fijación deben ser en acero inoxidable grado 304, ver detalles. Incluye tratamiento contra intemperie</t>
  </si>
  <si>
    <t>Junta de poliestileno expandido en uniones de muros de bloques con elementos de hormigón (columnas y vigas)</t>
  </si>
  <si>
    <t>Suministro y aplicación de revestimiento en uretano cemento antideslizante en cocinas</t>
  </si>
  <si>
    <t>Suministro e instalación de cubrefalta en aluzinc liso prepintado cal.26</t>
  </si>
  <si>
    <t>Columna en madera pino tratado grado marino de 4" x 4", fijado a la placa galvanizada con anclaje 4TØ1/2". Incluye pintura contra salitre. (Ver det.)</t>
  </si>
  <si>
    <t>Ventanas  proyectada en pino tratado con protección grado marino grosor 1-1/2", las piezas de fijación serán en acero inoxidable grado 304, ver detalle</t>
  </si>
  <si>
    <t>Techo en estructura de madera  de pino tratado con protección grado marino, con estructura en 2" x 4" y cubierta en láminas de aluzinc cal.26 con. Incluye tratamiento contra intemperie</t>
  </si>
  <si>
    <t>Suministro e instalación de marco y rejilla metálica en hierro fundido para imbornales 0.35 m x 0.70 m</t>
  </si>
  <si>
    <t xml:space="preserve">Suministro, acarreo  y colocación de grava </t>
  </si>
  <si>
    <t>Preparación de superficie, piqueteo y colocación de adhesivo adherente .</t>
  </si>
  <si>
    <t>Fabricación e instalación de brazo  para control vehicular, de 6 mts de largo, fabricado en perfiles metálicos galvanizado 4" x 4", 2" x 4" y 2" x 2".</t>
  </si>
  <si>
    <t>Suministro e instalación Sendero de Agilidad, que consiste en un set de juegos de diferentes obstáculos, fabricado en madera de alta durabilidad, dimensiones 16.58 m x 5.56 m x 2.60 m, ver detalles y especificaciones técnicas</t>
  </si>
  <si>
    <t>Sillas salvavidas en madera de pino tratado, con protección a la intemperie. Detalle D-13</t>
  </si>
  <si>
    <t>Excavación material de préstamos Caso 1, Primer kilómetro con acarreo libre</t>
  </si>
  <si>
    <t>Compactación de relleno (regado, mojado y compactado)</t>
  </si>
  <si>
    <t>Carpeta de hormigón asfáltico mezclado en planta de 2 1/2" (compactado)</t>
  </si>
  <si>
    <t>Letrero para señalización  de obra en material sintra 1.40 m x 0.80 m. según diseño a suministrar por CEIZTUR</t>
  </si>
  <si>
    <t>Bloque de 8" (∅3/8"@0.20 m, Cámaras llenas), incluye andamios metálicos</t>
  </si>
  <si>
    <t>Piso en madera en pino tratado con protección grado marino, con encostillado 2" x 4" bruta @ 0.90 m y  2" x 2" bruta @ 1.45 m y cubierta de 2" x 6" cepillada, con piezas galvanizadas @ 1.20 m de separación  para fijación  de la madera al piso de hormigón, incluye tratamiento de pintura barniz marino (M), ver planos</t>
  </si>
  <si>
    <t>Base granular natural en parqueos (incluye acarreo 1er Km), e=0.20 m</t>
  </si>
  <si>
    <t>DUCHA Y LAVAPIES  (DETALLE D-12)</t>
  </si>
  <si>
    <t>Hormigón de limpieza e=5 cm, f´c=100 kg/cm2</t>
  </si>
  <si>
    <t>Fino de piso</t>
  </si>
  <si>
    <t>Adoquines (AD), de alto tránsito  en áreas de estacionamientos, e=8 cm y f´c =570 kg/cm2, ver detalle</t>
  </si>
  <si>
    <t>Bancos prefabricado de hormigón, detalle D-04</t>
  </si>
  <si>
    <t>Suministro e instalación de mesas de polipropileno apilable color Taupe, ver detalle D-08</t>
  </si>
  <si>
    <t>Suministro e instalación de sillas de polipropileno apilable (taburete) en módulos comerciales, ver detalle D-10</t>
  </si>
  <si>
    <t>Suministro e instalación de sillas de polipropileno apilable, ver detalle D-08</t>
  </si>
  <si>
    <t>Suministro e instalación de tumbonas de playa, con estructura tubular blanca de resina reforzada con fibra de vidrio, cubierta en tejido sintético transparente, ver detalle D-09</t>
  </si>
  <si>
    <t>Suministro e instalación de mesas de polipropileno apilable color blanco, ver detalle D-09</t>
  </si>
  <si>
    <t>Suministro e instalación de estufa con 3 quemadores P‐50, construida en acero inoxidable tipo 304 calibre 16, con cuatros patas cónicas de 4” x 4” en la parte superior y de 2” x 2” en la parte inferior, llevara 1 bandejas colectoras de grasa, dimensiones 50" x 22" x 24", autoportable.</t>
  </si>
  <si>
    <t>Suministro e instalación de fregadero industrial doble de 56" en acero inoxidable, dos pocetas 18" x 18", autoportable, incluye mezcladora (ver detalles)</t>
  </si>
  <si>
    <t>Suministro e instalación de extractor para ventilación (ventilación mecánica)</t>
  </si>
  <si>
    <t xml:space="preserve">Suministro e instalación de freezer horizontal, dimensiones 0.76 m x 0.56 m x 0.82 de 5 pies 3 </t>
  </si>
  <si>
    <t>Suministro e instalación de tanques de gas de 25 lbs</t>
  </si>
  <si>
    <t>Suministro e instalación de escritorio, en melamina caoba 25mm, Caoba de 80 x 180 cms y lateral de un paral, pata/alum, tope en melamina Caoba de 50 x 10 cms</t>
  </si>
  <si>
    <t>Suministro e instalación de sillón gerencial, semipiel negro, ergonómico, base y brazos cromados. Con altura y reclinado ajustables.</t>
  </si>
  <si>
    <t>Suministro e instalación de módulo con ruedas Mod.1000, en melamina c/caoba, 3 gav. c/llave. Mide 40 x 48 x 65 H</t>
  </si>
  <si>
    <t>Suministro e instalación de archivo lateral metálico, 4 gavetas, c/gris, 45 x 90 x 1.32 H cms, import. Sistema Antivuelco</t>
  </si>
  <si>
    <t>Los análisis de los mobiliario deben incluir el itbis transparentado</t>
  </si>
  <si>
    <t>Puerta apanelada en madera pino tratado con protección grado marino grosor 1-1/2", cerradura y piezas de fijación serán en acero inoxidable grado 304, ver detalles. Incluye  tratamiento contra intemperie</t>
  </si>
  <si>
    <t xml:space="preserve">Suministro e instalación hidrante ø20" x ø4" completo (en Tubería  existente ) </t>
  </si>
  <si>
    <t>Diseño y tramitación de planos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</si>
</sst>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#,##0.0000"/>
    <numFmt numFmtId="171" formatCode="&quot;RD$&quot;#,##0.00"/>
    <numFmt numFmtId="172" formatCode="_-* #,##0.0000_-;\-* #,##0.0000_-;_-* &quot;-&quot;??_-;_-@_-"/>
    <numFmt numFmtId="173" formatCode="[$$-409]#,##0.00"/>
    <numFmt numFmtId="174" formatCode="_-* #,##0.00\ _$_-;\-* #,##0.00\ _$_-;_-* &quot;-&quot;??\ _$_-;_-@_-"/>
    <numFmt numFmtId="175" formatCode="&quot; &quot;#,##0.00&quot; &quot;;&quot; (&quot;#,##0.00&quot;)&quot;;&quot; -&quot;00&quot; &quot;;&quot; &quot;@&quot; &quot;"/>
    <numFmt numFmtId="176" formatCode="_-* #,##0.00\ _P_t_s_-;\-* #,##0.00\ _P_t_s_-;_-* &quot;-&quot;??\ _P_t_s_-;_-@_-"/>
    <numFmt numFmtId="177" formatCode="#,##0.00\ &quot;€&quot;;\-#,##0.00\ &quot;€&quot;"/>
    <numFmt numFmtId="178" formatCode="\$#,##0\ ;\(\$#,##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#,000"/>
    <numFmt numFmtId="184" formatCode="mm/dd/yyyy;@"/>
    <numFmt numFmtId="185" formatCode="_(* #,##0.000000_);_(* \(#,##0.000000\);_(* &quot;-&quot;??_);_(@_)"/>
    <numFmt numFmtId="186" formatCode="#,##0.00000000000"/>
    <numFmt numFmtId="187" formatCode="_-* #,##0.00\ _€_-;\-* #,##0.00\ _€_-;_-* &quot;-&quot;??\ _€_-;_-@_-"/>
    <numFmt numFmtId="188" formatCode="#,##0.0000_);\(#,##0.0000\)"/>
    <numFmt numFmtId="189" formatCode="0_)"/>
    <numFmt numFmtId="190" formatCode="[$-1C0A]d&quot; de &quot;mmmm&quot; de &quot;yyyy;@"/>
    <numFmt numFmtId="191" formatCode="_(&quot;$&quot;* #,##0_);_(&quot;$&quot;* \(#,##0\);_(&quot;$&quot;* &quot;-&quot;??_);_(@_)"/>
    <numFmt numFmtId="192" formatCode="0.00_)"/>
    <numFmt numFmtId="193" formatCode="[$-409]d\-mmm\-yy;@"/>
    <numFmt numFmtId="194" formatCode="_(* #,##0\ &quot;pta&quot;_);_(* \(#,##0\ &quot;pta&quot;\);_(* &quot;-&quot;??\ &quot;pta&quot;_);_(@_)"/>
  </numFmts>
  <fonts count="9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.5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  <font>
      <b/>
      <sz val="11.5"/>
      <color theme="1"/>
      <name val="Arial Narrow"/>
      <family val="2"/>
    </font>
    <font>
      <b/>
      <sz val="10"/>
      <color theme="0"/>
      <name val="Arial"/>
      <family val="2"/>
    </font>
    <font>
      <b/>
      <sz val="11.5"/>
      <color theme="1"/>
      <name val="Arial"/>
      <family val="2"/>
    </font>
    <font>
      <sz val="12"/>
      <color theme="1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02">
    <xf numFmtId="0" fontId="0" fillId="0" borderId="0"/>
    <xf numFmtId="0" fontId="15" fillId="0" borderId="0"/>
    <xf numFmtId="165" fontId="14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168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26" fillId="0" borderId="0"/>
    <xf numFmtId="0" fontId="16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4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1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4" fillId="1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2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28" borderId="0" applyNumberFormat="0" applyBorder="0" applyAlignment="0" applyProtection="0"/>
    <xf numFmtId="173" fontId="17" fillId="37" borderId="0" applyNumberFormat="0" applyBorder="0" applyAlignment="0" applyProtection="0"/>
    <xf numFmtId="173" fontId="17" fillId="37" borderId="0" applyNumberFormat="0" applyBorder="0" applyAlignment="0" applyProtection="0"/>
    <xf numFmtId="173" fontId="17" fillId="37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6" borderId="0" applyNumberFormat="0" applyBorder="0" applyAlignment="0" applyProtection="0"/>
    <xf numFmtId="173" fontId="17" fillId="36" borderId="0" applyNumberFormat="0" applyBorder="0" applyAlignment="0" applyProtection="0"/>
    <xf numFmtId="173" fontId="17" fillId="36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2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29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42" borderId="0" applyNumberFormat="0" applyBorder="0" applyAlignment="0" applyProtection="0"/>
    <xf numFmtId="173" fontId="17" fillId="42" borderId="0" applyNumberFormat="0" applyBorder="0" applyAlignment="0" applyProtection="0"/>
    <xf numFmtId="173" fontId="17" fillId="4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2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0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32" borderId="0" applyNumberFormat="0" applyBorder="0" applyAlignment="0" applyProtection="0"/>
    <xf numFmtId="173" fontId="27" fillId="32" borderId="0" applyNumberFormat="0" applyBorder="0" applyAlignment="0" applyProtection="0"/>
    <xf numFmtId="173" fontId="27" fillId="32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8" borderId="0" applyNumberFormat="0" applyBorder="0" applyAlignment="0" applyProtection="0"/>
    <xf numFmtId="0" fontId="28" fillId="7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1" borderId="0" applyNumberFormat="0" applyBorder="0" applyAlignment="0" applyProtection="0"/>
    <xf numFmtId="0" fontId="28" fillId="11" borderId="0" applyNumberFormat="0" applyBorder="0" applyAlignment="0" applyProtection="0"/>
    <xf numFmtId="0" fontId="27" fillId="51" borderId="0" applyNumberFormat="0" applyBorder="0" applyAlignment="0" applyProtection="0"/>
    <xf numFmtId="0" fontId="27" fillId="55" borderId="0" applyNumberFormat="0" applyBorder="0" applyAlignment="0" applyProtection="0"/>
    <xf numFmtId="0" fontId="17" fillId="52" borderId="0" applyNumberFormat="0" applyBorder="0" applyAlignment="0" applyProtection="0"/>
    <xf numFmtId="0" fontId="17" fillId="56" borderId="0" applyNumberFormat="0" applyBorder="0" applyAlignment="0" applyProtection="0"/>
    <xf numFmtId="0" fontId="27" fillId="53" borderId="0" applyNumberFormat="0" applyBorder="0" applyAlignment="0" applyProtection="0"/>
    <xf numFmtId="0" fontId="27" fillId="55" borderId="0" applyNumberFormat="0" applyBorder="0" applyAlignment="0" applyProtection="0"/>
    <xf numFmtId="0" fontId="28" fillId="15" borderId="0" applyNumberFormat="0" applyBorder="0" applyAlignment="0" applyProtection="0"/>
    <xf numFmtId="0" fontId="27" fillId="55" borderId="0" applyNumberFormat="0" applyBorder="0" applyAlignment="0" applyProtection="0"/>
    <xf numFmtId="0" fontId="27" fillId="44" borderId="0" applyNumberFormat="0" applyBorder="0" applyAlignment="0" applyProtection="0"/>
    <xf numFmtId="0" fontId="17" fillId="49" borderId="0" applyNumberFormat="0" applyBorder="0" applyAlignment="0" applyProtection="0"/>
    <xf numFmtId="0" fontId="1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4" borderId="0" applyNumberFormat="0" applyBorder="0" applyAlignment="0" applyProtection="0"/>
    <xf numFmtId="0" fontId="28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17" fillId="57" borderId="0" applyNumberFormat="0" applyBorder="0" applyAlignment="0" applyProtection="0"/>
    <xf numFmtId="0" fontId="1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5" borderId="0" applyNumberFormat="0" applyBorder="0" applyAlignment="0" applyProtection="0"/>
    <xf numFmtId="0" fontId="2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4" borderId="0" applyNumberFormat="0" applyBorder="0" applyAlignment="0" applyProtection="0"/>
    <xf numFmtId="173" fontId="31" fillId="35" borderId="0" applyNumberFormat="0" applyBorder="0" applyAlignment="0" applyProtection="0"/>
    <xf numFmtId="173" fontId="31" fillId="35" borderId="0" applyNumberFormat="0" applyBorder="0" applyAlignment="0" applyProtection="0"/>
    <xf numFmtId="173" fontId="31" fillId="35" borderId="0" applyNumberFormat="0" applyBorder="0" applyAlignment="0" applyProtection="0"/>
    <xf numFmtId="0" fontId="32" fillId="59" borderId="16" applyNumberFormat="0" applyAlignment="0" applyProtection="0"/>
    <xf numFmtId="0" fontId="32" fillId="59" borderId="16" applyNumberFormat="0" applyAlignment="0" applyProtection="0"/>
    <xf numFmtId="0" fontId="33" fillId="5" borderId="13" applyNumberFormat="0" applyAlignment="0" applyProtection="0"/>
    <xf numFmtId="173" fontId="34" fillId="60" borderId="16" applyNumberFormat="0" applyAlignment="0" applyProtection="0"/>
    <xf numFmtId="173" fontId="34" fillId="60" borderId="16" applyNumberFormat="0" applyAlignment="0" applyProtection="0"/>
    <xf numFmtId="173" fontId="34" fillId="60" borderId="16" applyNumberFormat="0" applyAlignment="0" applyProtection="0"/>
    <xf numFmtId="173" fontId="35" fillId="61" borderId="17" applyNumberFormat="0" applyAlignment="0" applyProtection="0"/>
    <xf numFmtId="173" fontId="35" fillId="61" borderId="17" applyNumberFormat="0" applyAlignment="0" applyProtection="0"/>
    <xf numFmtId="173" fontId="35" fillId="61" borderId="17" applyNumberFormat="0" applyAlignment="0" applyProtection="0"/>
    <xf numFmtId="173" fontId="36" fillId="0" borderId="18" applyNumberFormat="0" applyFill="0" applyAlignment="0" applyProtection="0"/>
    <xf numFmtId="173" fontId="36" fillId="0" borderId="18" applyNumberFormat="0" applyFill="0" applyAlignment="0" applyProtection="0"/>
    <xf numFmtId="173" fontId="36" fillId="0" borderId="18" applyNumberFormat="0" applyFill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Border="0" applyAlignment="0" applyProtection="0"/>
    <xf numFmtId="0" fontId="35" fillId="61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41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63" borderId="0" applyNumberFormat="0" applyFont="0" applyFill="0" applyAlignment="0"/>
    <xf numFmtId="0" fontId="22" fillId="64" borderId="0" applyNumberFormat="0" applyFont="0" applyFill="0" applyAlignment="0"/>
    <xf numFmtId="0" fontId="39" fillId="0" borderId="0" applyFont="0" applyFill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7" borderId="0" applyNumberFormat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21" fillId="73" borderId="0" applyNumberFormat="0" applyBorder="0" applyAlignment="0" applyProtection="0"/>
    <xf numFmtId="173" fontId="27" fillId="74" borderId="0" applyNumberFormat="0" applyBorder="0" applyAlignment="0" applyProtection="0"/>
    <xf numFmtId="173" fontId="27" fillId="74" borderId="0" applyNumberFormat="0" applyBorder="0" applyAlignment="0" applyProtection="0"/>
    <xf numFmtId="173" fontId="27" fillId="74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21" fillId="7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9" fillId="78" borderId="0" applyNumberFormat="0" applyBorder="0" applyAlignment="0" applyProtection="0"/>
    <xf numFmtId="0" fontId="9" fillId="79" borderId="0" applyNumberFormat="0" applyBorder="0" applyAlignment="0" applyProtection="0"/>
    <xf numFmtId="0" fontId="21" fillId="80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0" fontId="9" fillId="81" borderId="0" applyNumberFormat="0" applyBorder="0" applyAlignment="0" applyProtection="0"/>
    <xf numFmtId="0" fontId="9" fillId="82" borderId="0" applyNumberFormat="0" applyBorder="0" applyAlignment="0" applyProtection="0"/>
    <xf numFmtId="0" fontId="21" fillId="83" borderId="0" applyNumberFormat="0" applyBorder="0" applyAlignment="0" applyProtection="0"/>
    <xf numFmtId="173" fontId="27" fillId="84" borderId="0" applyNumberFormat="0" applyBorder="0" applyAlignment="0" applyProtection="0"/>
    <xf numFmtId="173" fontId="27" fillId="84" borderId="0" applyNumberFormat="0" applyBorder="0" applyAlignment="0" applyProtection="0"/>
    <xf numFmtId="173" fontId="27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21" fillId="87" borderId="0" applyNumberFormat="0" applyBorder="0" applyAlignment="0" applyProtection="0"/>
    <xf numFmtId="173" fontId="27" fillId="45" borderId="0" applyNumberFormat="0" applyBorder="0" applyAlignment="0" applyProtection="0"/>
    <xf numFmtId="173" fontId="27" fillId="45" borderId="0" applyNumberFormat="0" applyBorder="0" applyAlignment="0" applyProtection="0"/>
    <xf numFmtId="173" fontId="27" fillId="45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21" fillId="90" borderId="0" applyNumberFormat="0" applyBorder="0" applyAlignment="0" applyProtection="0"/>
    <xf numFmtId="173" fontId="27" fillId="51" borderId="0" applyNumberFormat="0" applyBorder="0" applyAlignment="0" applyProtection="0"/>
    <xf numFmtId="173" fontId="27" fillId="51" borderId="0" applyNumberFormat="0" applyBorder="0" applyAlignment="0" applyProtection="0"/>
    <xf numFmtId="173" fontId="27" fillId="51" borderId="0" applyNumberFormat="0" applyBorder="0" applyAlignment="0" applyProtection="0"/>
    <xf numFmtId="173" fontId="45" fillId="42" borderId="16" applyNumberFormat="0" applyAlignment="0" applyProtection="0"/>
    <xf numFmtId="173" fontId="45" fillId="42" borderId="16" applyNumberFormat="0" applyAlignment="0" applyProtection="0"/>
    <xf numFmtId="173" fontId="45" fillId="42" borderId="16" applyNumberFormat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46" fillId="0" borderId="0"/>
    <xf numFmtId="181" fontId="4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49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0" fontId="25" fillId="0" borderId="0" applyNumberFormat="0" applyFill="0" applyBorder="0" applyAlignment="0" applyProtection="0"/>
    <xf numFmtId="183" fontId="25" fillId="0" borderId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3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1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5" fillId="0" borderId="1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73" fontId="60" fillId="0" borderId="0" applyFill="0" applyBorder="0" applyAlignment="0" applyProtection="0">
      <alignment vertical="top"/>
      <protection locked="0"/>
    </xf>
    <xf numFmtId="173" fontId="29" fillId="34" borderId="0" applyNumberFormat="0" applyBorder="0" applyAlignment="0" applyProtection="0"/>
    <xf numFmtId="173" fontId="29" fillId="34" borderId="0" applyNumberFormat="0" applyBorder="0" applyAlignment="0" applyProtection="0"/>
    <xf numFmtId="173" fontId="29" fillId="34" borderId="0" applyNumberFormat="0" applyBorder="0" applyAlignment="0" applyProtection="0"/>
    <xf numFmtId="0" fontId="45" fillId="36" borderId="16" applyNumberFormat="0" applyAlignment="0" applyProtection="0"/>
    <xf numFmtId="0" fontId="61" fillId="0" borderId="22" applyNumberFormat="0" applyFill="0" applyAlignment="0" applyProtection="0"/>
    <xf numFmtId="171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6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ill="0" applyBorder="0" applyAlignment="0" applyProtection="0"/>
    <xf numFmtId="167" fontId="17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3" fillId="42" borderId="0" applyNumberFormat="0" applyBorder="0" applyAlignment="0" applyProtection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192" fontId="67" fillId="0" borderId="0"/>
    <xf numFmtId="0" fontId="9" fillId="0" borderId="0"/>
    <xf numFmtId="192" fontId="66" fillId="0" borderId="0"/>
    <xf numFmtId="193" fontId="66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192" fontId="6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70" fillId="0" borderId="0"/>
    <xf numFmtId="0" fontId="68" fillId="0" borderId="0"/>
    <xf numFmtId="0" fontId="2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49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4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6" fillId="0" borderId="0"/>
    <xf numFmtId="173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6" fillId="0" borderId="0"/>
    <xf numFmtId="0" fontId="9" fillId="0" borderId="0"/>
    <xf numFmtId="0" fontId="9" fillId="0" borderId="0"/>
    <xf numFmtId="0" fontId="16" fillId="0" borderId="0">
      <alignment vertical="center"/>
    </xf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16" fillId="0" borderId="0"/>
    <xf numFmtId="49" fontId="16" fillId="0" borderId="0"/>
    <xf numFmtId="49" fontId="16" fillId="0" borderId="0"/>
    <xf numFmtId="49" fontId="16" fillId="0" borderId="0"/>
    <xf numFmtId="49" fontId="16" fillId="0" borderId="0"/>
    <xf numFmtId="0" fontId="9" fillId="0" borderId="0"/>
    <xf numFmtId="0" fontId="9" fillId="0" borderId="0"/>
    <xf numFmtId="0" fontId="9" fillId="0" borderId="0"/>
    <xf numFmtId="49" fontId="16" fillId="0" borderId="0"/>
    <xf numFmtId="49" fontId="16" fillId="0" borderId="0"/>
    <xf numFmtId="49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2" fillId="0" borderId="0"/>
    <xf numFmtId="0" fontId="16" fillId="39" borderId="23" applyNumberFormat="0" applyFont="0" applyAlignment="0" applyProtection="0"/>
    <xf numFmtId="173" fontId="26" fillId="39" borderId="23" applyNumberFormat="0" applyFont="0" applyAlignment="0" applyProtection="0"/>
    <xf numFmtId="173" fontId="26" fillId="39" borderId="23" applyNumberFormat="0" applyFont="0" applyAlignment="0" applyProtection="0"/>
    <xf numFmtId="0" fontId="16" fillId="39" borderId="23" applyNumberFormat="0" applyFont="0" applyAlignment="0" applyProtection="0"/>
    <xf numFmtId="0" fontId="14" fillId="6" borderId="15" applyNumberFormat="0" applyFont="0" applyAlignment="0" applyProtection="0"/>
    <xf numFmtId="0" fontId="73" fillId="59" borderId="24" applyNumberFormat="0" applyAlignment="0" applyProtection="0"/>
    <xf numFmtId="0" fontId="73" fillId="59" borderId="24" applyNumberFormat="0" applyAlignment="0" applyProtection="0"/>
    <xf numFmtId="0" fontId="74" fillId="5" borderId="14" applyNumberFormat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73" fillId="60" borderId="24" applyNumberFormat="0" applyAlignment="0" applyProtection="0"/>
    <xf numFmtId="173" fontId="73" fillId="60" borderId="24" applyNumberFormat="0" applyAlignment="0" applyProtection="0"/>
    <xf numFmtId="173" fontId="73" fillId="60" borderId="24" applyNumberFormat="0" applyAlignment="0" applyProtection="0"/>
    <xf numFmtId="0" fontId="7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78" fillId="0" borderId="25" applyNumberFormat="0" applyFill="0" applyAlignment="0" applyProtection="0"/>
    <xf numFmtId="173" fontId="78" fillId="0" borderId="25" applyNumberFormat="0" applyFill="0" applyAlignment="0" applyProtection="0"/>
    <xf numFmtId="173" fontId="78" fillId="0" borderId="25" applyNumberFormat="0" applyFill="0" applyAlignment="0" applyProtection="0"/>
    <xf numFmtId="0" fontId="79" fillId="91" borderId="0"/>
    <xf numFmtId="173" fontId="80" fillId="0" borderId="26" applyNumberFormat="0" applyFill="0" applyAlignment="0" applyProtection="0"/>
    <xf numFmtId="173" fontId="80" fillId="0" borderId="26" applyNumberFormat="0" applyFill="0" applyAlignment="0" applyProtection="0"/>
    <xf numFmtId="173" fontId="80" fillId="0" borderId="26" applyNumberFormat="0" applyFill="0" applyAlignment="0" applyProtection="0"/>
    <xf numFmtId="0" fontId="24" fillId="92" borderId="0"/>
    <xf numFmtId="173" fontId="44" fillId="0" borderId="27" applyNumberFormat="0" applyFill="0" applyAlignment="0" applyProtection="0"/>
    <xf numFmtId="173" fontId="44" fillId="0" borderId="27" applyNumberFormat="0" applyFill="0" applyAlignment="0" applyProtection="0"/>
    <xf numFmtId="173" fontId="44" fillId="0" borderId="27" applyNumberFormat="0" applyFill="0" applyAlignment="0" applyProtection="0"/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8" applyNumberFormat="0" applyFill="0" applyAlignment="0" applyProtection="0"/>
    <xf numFmtId="173" fontId="43" fillId="0" borderId="29" applyNumberFormat="0" applyFill="0" applyAlignment="0" applyProtection="0"/>
    <xf numFmtId="173" fontId="43" fillId="0" borderId="29" applyNumberFormat="0" applyFill="0" applyAlignment="0" applyProtection="0"/>
    <xf numFmtId="194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6" fillId="0" borderId="0"/>
    <xf numFmtId="0" fontId="8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1" fillId="0" borderId="0" xfId="0" applyFont="1" applyAlignment="1">
      <alignment vertical="center" wrapText="1"/>
    </xf>
    <xf numFmtId="2" fontId="82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4" fontId="83" fillId="0" borderId="0" xfId="1182" applyNumberFormat="1" applyFont="1" applyAlignment="1">
      <alignment vertical="center"/>
    </xf>
    <xf numFmtId="2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66" fontId="11" fillId="2" borderId="1" xfId="1185" applyNumberFormat="1" applyFont="1" applyFill="1" applyBorder="1" applyAlignment="1">
      <alignment vertical="center" wrapText="1"/>
    </xf>
    <xf numFmtId="4" fontId="11" fillId="2" borderId="1" xfId="1182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4" fontId="11" fillId="2" borderId="0" xfId="1182" applyNumberFormat="1" applyFont="1" applyFill="1" applyBorder="1" applyAlignment="1">
      <alignment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2" fontId="23" fillId="3" borderId="1" xfId="0" applyNumberFormat="1" applyFont="1" applyFill="1" applyBorder="1" applyAlignment="1">
      <alignment horizontal="center" vertical="center"/>
    </xf>
    <xf numFmtId="4" fontId="86" fillId="0" borderId="3" xfId="1182" applyNumberFormat="1" applyFont="1" applyFill="1" applyBorder="1" applyAlignment="1">
      <alignment vertical="center" wrapText="1"/>
    </xf>
    <xf numFmtId="166" fontId="86" fillId="0" borderId="3" xfId="1185" applyNumberFormat="1" applyFont="1" applyFill="1" applyBorder="1" applyAlignment="1">
      <alignment vertical="center" wrapText="1"/>
    </xf>
    <xf numFmtId="2" fontId="86" fillId="0" borderId="1" xfId="0" applyNumberFormat="1" applyFont="1" applyBorder="1" applyAlignment="1">
      <alignment horizontal="center" vertical="center" wrapText="1"/>
    </xf>
    <xf numFmtId="49" fontId="86" fillId="0" borderId="7" xfId="0" applyNumberFormat="1" applyFont="1" applyBorder="1" applyAlignment="1">
      <alignment horizontal="left" vertical="center" wrapText="1"/>
    </xf>
    <xf numFmtId="2" fontId="86" fillId="0" borderId="7" xfId="0" applyNumberFormat="1" applyFont="1" applyBorder="1" applyAlignment="1">
      <alignment horizontal="center" vertical="center" wrapText="1"/>
    </xf>
    <xf numFmtId="166" fontId="86" fillId="2" borderId="7" xfId="1185" applyNumberFormat="1" applyFont="1" applyFill="1" applyBorder="1" applyAlignment="1">
      <alignment vertical="center" wrapText="1"/>
    </xf>
    <xf numFmtId="49" fontId="86" fillId="0" borderId="1" xfId="0" applyNumberFormat="1" applyFont="1" applyFill="1" applyBorder="1" applyAlignment="1">
      <alignment vertical="center" wrapText="1"/>
    </xf>
    <xf numFmtId="4" fontId="86" fillId="0" borderId="1" xfId="1182" applyNumberFormat="1" applyFont="1" applyFill="1" applyBorder="1" applyAlignment="1">
      <alignment vertical="center" wrapText="1"/>
    </xf>
    <xf numFmtId="166" fontId="86" fillId="2" borderId="1" xfId="1185" applyNumberFormat="1" applyFont="1" applyFill="1" applyBorder="1" applyAlignment="1">
      <alignment vertical="center" wrapText="1"/>
    </xf>
    <xf numFmtId="49" fontId="86" fillId="2" borderId="1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 vertical="center" wrapText="1"/>
    </xf>
    <xf numFmtId="166" fontId="86" fillId="0" borderId="1" xfId="1185" applyNumberFormat="1" applyFont="1" applyFill="1" applyBorder="1" applyAlignment="1">
      <alignment vertical="center" wrapText="1"/>
    </xf>
    <xf numFmtId="2" fontId="86" fillId="2" borderId="1" xfId="0" applyNumberFormat="1" applyFont="1" applyFill="1" applyBorder="1" applyAlignment="1">
      <alignment horizontal="center" vertical="center" wrapText="1"/>
    </xf>
    <xf numFmtId="4" fontId="86" fillId="2" borderId="1" xfId="1182" applyNumberFormat="1" applyFont="1" applyFill="1" applyBorder="1" applyAlignment="1">
      <alignment vertical="center" wrapText="1"/>
    </xf>
    <xf numFmtId="49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Border="1" applyAlignment="1">
      <alignment vertical="center" wrapText="1"/>
    </xf>
    <xf numFmtId="166" fontId="86" fillId="3" borderId="1" xfId="1185" applyNumberFormat="1" applyFont="1" applyFill="1" applyBorder="1" applyAlignment="1">
      <alignment vertical="center" wrapText="1"/>
    </xf>
    <xf numFmtId="2" fontId="86" fillId="0" borderId="1" xfId="0" applyNumberFormat="1" applyFont="1" applyBorder="1" applyAlignment="1">
      <alignment horizontal="center" vertical="center"/>
    </xf>
    <xf numFmtId="49" fontId="86" fillId="0" borderId="7" xfId="0" applyNumberFormat="1" applyFont="1" applyBorder="1" applyAlignment="1">
      <alignment vertical="center" wrapText="1"/>
    </xf>
    <xf numFmtId="10" fontId="86" fillId="0" borderId="1" xfId="12" applyNumberFormat="1" applyFont="1" applyBorder="1" applyAlignment="1">
      <alignment vertical="center"/>
    </xf>
    <xf numFmtId="49" fontId="86" fillId="0" borderId="1" xfId="0" applyNumberFormat="1" applyFont="1" applyBorder="1" applyAlignment="1">
      <alignment horizontal="center" vertical="center"/>
    </xf>
    <xf numFmtId="2" fontId="82" fillId="2" borderId="0" xfId="0" applyNumberFormat="1" applyFont="1" applyFill="1" applyAlignment="1">
      <alignment horizontal="center" vertical="center"/>
    </xf>
    <xf numFmtId="0" fontId="83" fillId="2" borderId="0" xfId="0" applyFont="1" applyFill="1" applyAlignment="1">
      <alignment horizontal="left" vertical="center" wrapText="1"/>
    </xf>
    <xf numFmtId="4" fontId="83" fillId="2" borderId="0" xfId="1182" applyNumberFormat="1" applyFont="1" applyFill="1" applyAlignment="1">
      <alignment vertical="center"/>
    </xf>
    <xf numFmtId="2" fontId="83" fillId="2" borderId="0" xfId="0" applyNumberFormat="1" applyFont="1" applyFill="1" applyAlignment="1">
      <alignment horizontal="center" vertical="center"/>
    </xf>
    <xf numFmtId="0" fontId="83" fillId="2" borderId="0" xfId="0" applyFont="1" applyFill="1" applyAlignment="1">
      <alignment vertical="center"/>
    </xf>
    <xf numFmtId="4" fontId="89" fillId="2" borderId="0" xfId="1182" applyNumberFormat="1" applyFont="1" applyFill="1" applyBorder="1" applyAlignment="1">
      <alignment vertical="center"/>
    </xf>
    <xf numFmtId="166" fontId="81" fillId="0" borderId="1" xfId="1185" applyNumberFormat="1" applyFont="1" applyFill="1" applyBorder="1" applyAlignment="1">
      <alignment vertical="center" wrapText="1"/>
    </xf>
    <xf numFmtId="166" fontId="81" fillId="2" borderId="1" xfId="1185" applyNumberFormat="1" applyFont="1" applyFill="1" applyBorder="1" applyAlignment="1">
      <alignment vertical="center" wrapText="1"/>
    </xf>
    <xf numFmtId="166" fontId="86" fillId="0" borderId="1" xfId="1185" applyNumberFormat="1" applyFont="1" applyBorder="1" applyAlignment="1">
      <alignment vertical="center" wrapText="1"/>
    </xf>
    <xf numFmtId="166" fontId="81" fillId="0" borderId="1" xfId="1185" applyNumberFormat="1" applyFont="1" applyBorder="1" applyAlignment="1">
      <alignment vertical="center" wrapText="1"/>
    </xf>
    <xf numFmtId="49" fontId="86" fillId="0" borderId="2" xfId="0" applyNumberFormat="1" applyFont="1" applyBorder="1" applyAlignment="1">
      <alignment vertical="center" wrapText="1"/>
    </xf>
    <xf numFmtId="4" fontId="86" fillId="0" borderId="2" xfId="1182" applyNumberFormat="1" applyFont="1" applyFill="1" applyBorder="1" applyAlignment="1">
      <alignment vertical="center" wrapText="1"/>
    </xf>
    <xf numFmtId="166" fontId="86" fillId="0" borderId="5" xfId="1185" applyNumberFormat="1" applyFont="1" applyBorder="1" applyAlignment="1">
      <alignment vertical="center" wrapText="1"/>
    </xf>
    <xf numFmtId="166" fontId="81" fillId="3" borderId="1" xfId="1185" applyNumberFormat="1" applyFont="1" applyFill="1" applyBorder="1" applyAlignment="1">
      <alignment vertical="center" wrapText="1"/>
    </xf>
    <xf numFmtId="0" fontId="92" fillId="2" borderId="0" xfId="1193" applyFont="1" applyFill="1" applyAlignment="1">
      <alignment horizontal="center" vertical="center"/>
    </xf>
    <xf numFmtId="49" fontId="23" fillId="3" borderId="3" xfId="0" applyNumberFormat="1" applyFont="1" applyFill="1" applyBorder="1" applyAlignment="1">
      <alignment vertical="center" wrapText="1"/>
    </xf>
    <xf numFmtId="49" fontId="23" fillId="3" borderId="4" xfId="0" applyNumberFormat="1" applyFont="1" applyFill="1" applyBorder="1" applyAlignment="1">
      <alignment vertical="center" wrapText="1"/>
    </xf>
    <xf numFmtId="2" fontId="81" fillId="0" borderId="2" xfId="0" applyNumberFormat="1" applyFont="1" applyBorder="1" applyAlignment="1">
      <alignment horizontal="center" vertical="center" wrapText="1"/>
    </xf>
    <xf numFmtId="2" fontId="86" fillId="0" borderId="3" xfId="0" applyNumberFormat="1" applyFont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center" vertical="center" wrapText="1"/>
    </xf>
    <xf numFmtId="166" fontId="86" fillId="2" borderId="4" xfId="1185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86" fillId="2" borderId="2" xfId="0" applyNumberFormat="1" applyFont="1" applyFill="1" applyBorder="1" applyAlignment="1">
      <alignment horizontal="left" vertical="center" wrapText="1"/>
    </xf>
    <xf numFmtId="166" fontId="86" fillId="2" borderId="3" xfId="1185" applyNumberFormat="1" applyFont="1" applyFill="1" applyBorder="1" applyAlignment="1">
      <alignment vertical="center" wrapText="1"/>
    </xf>
    <xf numFmtId="4" fontId="86" fillId="2" borderId="3" xfId="1182" applyNumberFormat="1" applyFont="1" applyFill="1" applyBorder="1" applyAlignment="1">
      <alignment vertical="center" wrapText="1"/>
    </xf>
    <xf numFmtId="2" fontId="86" fillId="2" borderId="3" xfId="0" applyNumberFormat="1" applyFont="1" applyFill="1" applyBorder="1" applyAlignment="1">
      <alignment horizontal="center" vertical="center" wrapText="1"/>
    </xf>
    <xf numFmtId="2" fontId="81" fillId="2" borderId="1" xfId="0" applyNumberFormat="1" applyFont="1" applyFill="1" applyBorder="1" applyAlignment="1">
      <alignment horizontal="center" vertical="center" wrapText="1"/>
    </xf>
    <xf numFmtId="49" fontId="86" fillId="2" borderId="1" xfId="0" applyNumberFormat="1" applyFont="1" applyFill="1" applyBorder="1" applyAlignment="1">
      <alignment vertical="center" wrapText="1"/>
    </xf>
    <xf numFmtId="49" fontId="81" fillId="2" borderId="1" xfId="0" applyNumberFormat="1" applyFont="1" applyFill="1" applyBorder="1" applyAlignment="1">
      <alignment vertical="center" wrapText="1"/>
    </xf>
    <xf numFmtId="4" fontId="86" fillId="3" borderId="1" xfId="1182" applyNumberFormat="1" applyFont="1" applyFill="1" applyBorder="1" applyAlignment="1">
      <alignment vertical="center"/>
    </xf>
    <xf numFmtId="2" fontId="86" fillId="3" borderId="1" xfId="0" applyNumberFormat="1" applyFont="1" applyFill="1" applyBorder="1" applyAlignment="1">
      <alignment horizontal="center" vertical="center"/>
    </xf>
    <xf numFmtId="4" fontId="81" fillId="3" borderId="1" xfId="1182" applyNumberFormat="1" applyFont="1" applyFill="1" applyBorder="1" applyAlignment="1">
      <alignment vertical="center"/>
    </xf>
    <xf numFmtId="2" fontId="81" fillId="3" borderId="1" xfId="0" applyNumberFormat="1" applyFont="1" applyFill="1" applyBorder="1" applyAlignment="1">
      <alignment horizontal="center" vertical="center"/>
    </xf>
    <xf numFmtId="49" fontId="81" fillId="3" borderId="3" xfId="0" applyNumberFormat="1" applyFont="1" applyFill="1" applyBorder="1" applyAlignment="1">
      <alignment vertical="center" wrapText="1"/>
    </xf>
    <xf numFmtId="49" fontId="81" fillId="3" borderId="4" xfId="0" applyNumberFormat="1" applyFont="1" applyFill="1" applyBorder="1" applyAlignment="1">
      <alignment vertical="center" wrapText="1"/>
    </xf>
    <xf numFmtId="49" fontId="81" fillId="3" borderId="1" xfId="0" applyNumberFormat="1" applyFont="1" applyFill="1" applyBorder="1" applyAlignment="1">
      <alignment horizontal="left" vertical="center" wrapText="1"/>
    </xf>
    <xf numFmtId="0" fontId="85" fillId="2" borderId="0" xfId="0" applyFont="1" applyFill="1" applyBorder="1" applyAlignment="1">
      <alignment horizontal="left" vertical="center" wrapText="1"/>
    </xf>
    <xf numFmtId="2" fontId="89" fillId="2" borderId="0" xfId="0" applyNumberFormat="1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vertical="center"/>
    </xf>
    <xf numFmtId="0" fontId="9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49" fontId="81" fillId="2" borderId="1" xfId="0" applyNumberFormat="1" applyFont="1" applyFill="1" applyBorder="1" applyAlignment="1">
      <alignment horizontal="left" vertical="center" wrapText="1"/>
    </xf>
    <xf numFmtId="2" fontId="86" fillId="0" borderId="2" xfId="0" applyNumberFormat="1" applyFont="1" applyBorder="1" applyAlignment="1">
      <alignment horizontal="center" vertical="center" wrapText="1"/>
    </xf>
    <xf numFmtId="2" fontId="81" fillId="3" borderId="7" xfId="0" applyNumberFormat="1" applyFont="1" applyFill="1" applyBorder="1" applyAlignment="1">
      <alignment horizontal="center" vertical="center"/>
    </xf>
    <xf numFmtId="4" fontId="81" fillId="3" borderId="7" xfId="1182" applyNumberFormat="1" applyFont="1" applyFill="1" applyBorder="1" applyAlignment="1">
      <alignment vertical="center"/>
    </xf>
    <xf numFmtId="166" fontId="86" fillId="3" borderId="7" xfId="1185" applyNumberFormat="1" applyFont="1" applyFill="1" applyBorder="1" applyAlignment="1">
      <alignment vertical="center" wrapText="1"/>
    </xf>
    <xf numFmtId="166" fontId="81" fillId="3" borderId="7" xfId="1185" applyNumberFormat="1" applyFont="1" applyFill="1" applyBorder="1" applyAlignment="1">
      <alignment vertical="center" wrapText="1"/>
    </xf>
    <xf numFmtId="49" fontId="86" fillId="0" borderId="5" xfId="0" applyNumberFormat="1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166" fontId="13" fillId="2" borderId="1" xfId="1185" applyNumberFormat="1" applyFont="1" applyFill="1" applyBorder="1" applyAlignment="1">
      <alignment vertical="center" wrapText="1"/>
    </xf>
    <xf numFmtId="0" fontId="86" fillId="2" borderId="1" xfId="0" applyFont="1" applyFill="1" applyBorder="1" applyAlignment="1">
      <alignment vertical="center" wrapText="1"/>
    </xf>
    <xf numFmtId="2" fontId="86" fillId="2" borderId="2" xfId="0" applyNumberFormat="1" applyFont="1" applyFill="1" applyBorder="1" applyAlignment="1">
      <alignment horizontal="center" vertical="center" wrapText="1"/>
    </xf>
    <xf numFmtId="4" fontId="86" fillId="2" borderId="3" xfId="0" applyNumberFormat="1" applyFont="1" applyFill="1" applyBorder="1" applyAlignment="1">
      <alignment horizontal="right" vertical="center" wrapText="1"/>
    </xf>
    <xf numFmtId="49" fontId="86" fillId="2" borderId="7" xfId="0" applyNumberFormat="1" applyFont="1" applyFill="1" applyBorder="1" applyAlignment="1">
      <alignment horizontal="left" vertical="center" wrapText="1"/>
    </xf>
    <xf numFmtId="49" fontId="86" fillId="2" borderId="2" xfId="0" applyNumberFormat="1" applyFont="1" applyFill="1" applyBorder="1" applyAlignment="1">
      <alignment vertical="center" wrapText="1"/>
    </xf>
    <xf numFmtId="0" fontId="86" fillId="2" borderId="2" xfId="0" applyFont="1" applyFill="1" applyBorder="1" applyAlignment="1">
      <alignment horizontal="left" vertical="center" wrapText="1"/>
    </xf>
    <xf numFmtId="0" fontId="86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 wrapText="1"/>
    </xf>
    <xf numFmtId="4" fontId="86" fillId="2" borderId="1" xfId="1186" applyNumberFormat="1" applyFont="1" applyFill="1" applyBorder="1" applyAlignment="1">
      <alignment vertical="center" wrapText="1"/>
    </xf>
    <xf numFmtId="49" fontId="81" fillId="2" borderId="2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/>
    </xf>
    <xf numFmtId="49" fontId="81" fillId="2" borderId="3" xfId="0" applyNumberFormat="1" applyFont="1" applyFill="1" applyBorder="1" applyAlignment="1">
      <alignment horizontal="center" vertical="center" wrapText="1"/>
    </xf>
    <xf numFmtId="49" fontId="81" fillId="2" borderId="4" xfId="0" applyNumberFormat="1" applyFont="1" applyFill="1" applyBorder="1" applyAlignment="1">
      <alignment horizontal="center" vertical="center" wrapText="1"/>
    </xf>
    <xf numFmtId="2" fontId="81" fillId="95" borderId="1" xfId="0" applyNumberFormat="1" applyFont="1" applyFill="1" applyBorder="1" applyAlignment="1">
      <alignment horizontal="center" vertical="center"/>
    </xf>
    <xf numFmtId="49" fontId="81" fillId="95" borderId="3" xfId="0" applyNumberFormat="1" applyFont="1" applyFill="1" applyBorder="1" applyAlignment="1">
      <alignment vertical="center" wrapText="1"/>
    </xf>
    <xf numFmtId="49" fontId="81" fillId="95" borderId="4" xfId="0" applyNumberFormat="1" applyFont="1" applyFill="1" applyBorder="1" applyAlignment="1">
      <alignment vertical="center" wrapText="1"/>
    </xf>
    <xf numFmtId="10" fontId="86" fillId="0" borderId="1" xfId="12" applyNumberFormat="1" applyFont="1" applyFill="1" applyBorder="1" applyAlignment="1">
      <alignment vertical="center"/>
    </xf>
    <xf numFmtId="49" fontId="86" fillId="0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9" fontId="81" fillId="2" borderId="1" xfId="0" applyNumberFormat="1" applyFont="1" applyFill="1" applyBorder="1" applyAlignment="1">
      <alignment horizontal="center" vertical="center" wrapText="1"/>
    </xf>
    <xf numFmtId="0" fontId="83" fillId="0" borderId="1" xfId="0" applyFont="1" applyBorder="1" applyAlignment="1">
      <alignment vertical="center"/>
    </xf>
    <xf numFmtId="49" fontId="86" fillId="0" borderId="1" xfId="859" applyNumberFormat="1" applyFont="1" applyBorder="1" applyAlignment="1">
      <alignment vertical="center" wrapText="1"/>
    </xf>
    <xf numFmtId="2" fontId="25" fillId="2" borderId="1" xfId="0" applyNumberFormat="1" applyFont="1" applyFill="1" applyBorder="1" applyAlignment="1">
      <alignment horizontal="center" vertical="center"/>
    </xf>
    <xf numFmtId="2" fontId="94" fillId="2" borderId="1" xfId="0" applyNumberFormat="1" applyFont="1" applyFill="1" applyBorder="1" applyAlignment="1">
      <alignment horizontal="center" vertical="center" wrapText="1"/>
    </xf>
    <xf numFmtId="49" fontId="94" fillId="2" borderId="1" xfId="0" applyNumberFormat="1" applyFont="1" applyFill="1" applyBorder="1" applyAlignment="1">
      <alignment vertical="center" wrapText="1"/>
    </xf>
    <xf numFmtId="2" fontId="88" fillId="94" borderId="1" xfId="1193" applyNumberFormat="1" applyFont="1" applyFill="1" applyBorder="1" applyAlignment="1">
      <alignment horizontal="center" vertical="center" wrapText="1"/>
    </xf>
    <xf numFmtId="0" fontId="88" fillId="94" borderId="1" xfId="1193" applyFont="1" applyFill="1" applyBorder="1" applyAlignment="1">
      <alignment horizontal="left" vertical="center" wrapText="1"/>
    </xf>
    <xf numFmtId="4" fontId="88" fillId="94" borderId="1" xfId="1182" applyNumberFormat="1" applyFont="1" applyFill="1" applyBorder="1" applyAlignment="1">
      <alignment horizontal="center" vertical="center" wrapText="1"/>
    </xf>
    <xf numFmtId="2" fontId="88" fillId="94" borderId="1" xfId="1182" applyNumberFormat="1" applyFont="1" applyFill="1" applyBorder="1" applyAlignment="1">
      <alignment horizontal="center" vertical="center" wrapText="1"/>
    </xf>
    <xf numFmtId="166" fontId="88" fillId="94" borderId="1" xfId="1185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center" vertical="center"/>
    </xf>
    <xf numFmtId="44" fontId="85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165" fontId="83" fillId="2" borderId="0" xfId="2" applyFont="1" applyFill="1" applyBorder="1" applyAlignment="1">
      <alignment vertical="center"/>
    </xf>
    <xf numFmtId="1" fontId="0" fillId="2" borderId="0" xfId="0" applyNumberFormat="1" applyFill="1" applyBorder="1" applyAlignment="1">
      <alignment horizontal="center" vertical="center" wrapText="1"/>
    </xf>
    <xf numFmtId="4" fontId="0" fillId="2" borderId="0" xfId="1182" applyNumberFormat="1" applyFont="1" applyFill="1" applyBorder="1" applyAlignment="1">
      <alignment vertical="center"/>
    </xf>
    <xf numFmtId="1" fontId="89" fillId="2" borderId="0" xfId="0" applyNumberFormat="1" applyFont="1" applyFill="1" applyBorder="1" applyAlignment="1">
      <alignment horizontal="center" vertical="center" wrapText="1"/>
    </xf>
    <xf numFmtId="2" fontId="81" fillId="0" borderId="8" xfId="0" applyNumberFormat="1" applyFont="1" applyBorder="1" applyAlignment="1">
      <alignment horizontal="center" vertical="center" wrapText="1"/>
    </xf>
    <xf numFmtId="49" fontId="81" fillId="2" borderId="6" xfId="0" applyNumberFormat="1" applyFont="1" applyFill="1" applyBorder="1" applyAlignment="1">
      <alignment horizontal="left" vertical="center" wrapText="1"/>
    </xf>
    <xf numFmtId="4" fontId="86" fillId="0" borderId="0" xfId="1182" applyNumberFormat="1" applyFont="1" applyFill="1" applyBorder="1" applyAlignment="1">
      <alignment vertical="center" wrapText="1"/>
    </xf>
    <xf numFmtId="166" fontId="86" fillId="0" borderId="0" xfId="1185" applyNumberFormat="1" applyFont="1" applyFill="1" applyBorder="1" applyAlignment="1">
      <alignment vertical="center" wrapText="1"/>
    </xf>
    <xf numFmtId="166" fontId="81" fillId="0" borderId="9" xfId="1185" applyNumberFormat="1" applyFont="1" applyFill="1" applyBorder="1" applyAlignment="1">
      <alignment vertical="center" wrapText="1"/>
    </xf>
    <xf numFmtId="2" fontId="86" fillId="0" borderId="0" xfId="0" applyNumberFormat="1" applyFont="1" applyBorder="1" applyAlignment="1">
      <alignment horizontal="center" vertical="center" wrapText="1"/>
    </xf>
    <xf numFmtId="4" fontId="96" fillId="0" borderId="0" xfId="1182" applyNumberFormat="1" applyFont="1" applyFill="1" applyBorder="1" applyAlignment="1">
      <alignment vertical="center" wrapText="1"/>
    </xf>
    <xf numFmtId="2" fontId="96" fillId="0" borderId="0" xfId="0" applyNumberFormat="1" applyFont="1" applyBorder="1" applyAlignment="1">
      <alignment horizontal="center" vertical="center" wrapText="1"/>
    </xf>
    <xf numFmtId="166" fontId="96" fillId="0" borderId="0" xfId="1185" applyNumberFormat="1" applyFont="1" applyFill="1" applyBorder="1" applyAlignment="1">
      <alignment vertical="center" wrapText="1"/>
    </xf>
    <xf numFmtId="0" fontId="86" fillId="0" borderId="1" xfId="1195" applyFont="1" applyBorder="1" applyAlignment="1">
      <alignment horizontal="center" vertical="center"/>
    </xf>
    <xf numFmtId="0" fontId="86" fillId="0" borderId="1" xfId="1195" applyFont="1" applyBorder="1" applyAlignment="1">
      <alignment horizontal="center"/>
    </xf>
    <xf numFmtId="2" fontId="96" fillId="0" borderId="0" xfId="0" applyNumberFormat="1" applyFont="1" applyAlignment="1">
      <alignment horizontal="center" vertical="center" wrapText="1"/>
    </xf>
    <xf numFmtId="166" fontId="97" fillId="0" borderId="9" xfId="1185" applyNumberFormat="1" applyFont="1" applyFill="1" applyBorder="1" applyAlignment="1">
      <alignment vertical="center" wrapText="1"/>
    </xf>
    <xf numFmtId="10" fontId="0" fillId="2" borderId="0" xfId="12" applyNumberFormat="1" applyFont="1" applyFill="1" applyBorder="1" applyAlignment="1">
      <alignment vertical="center"/>
    </xf>
    <xf numFmtId="44" fontId="86" fillId="0" borderId="1" xfId="0" applyNumberFormat="1" applyFont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91" fillId="2" borderId="0" xfId="0" applyFont="1" applyFill="1" applyAlignment="1">
      <alignment horizontal="center" vertical="center" wrapText="1"/>
    </xf>
    <xf numFmtId="0" fontId="9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7" fillId="93" borderId="0" xfId="1193" applyFont="1" applyFill="1" applyAlignment="1">
      <alignment horizontal="center" vertical="center"/>
    </xf>
    <xf numFmtId="49" fontId="81" fillId="3" borderId="2" xfId="0" applyNumberFormat="1" applyFont="1" applyFill="1" applyBorder="1" applyAlignment="1">
      <alignment horizontal="center" vertical="center" wrapText="1"/>
    </xf>
    <xf numFmtId="49" fontId="81" fillId="3" borderId="3" xfId="0" applyNumberFormat="1" applyFont="1" applyFill="1" applyBorder="1" applyAlignment="1">
      <alignment horizontal="center" vertical="center" wrapText="1"/>
    </xf>
    <xf numFmtId="49" fontId="81" fillId="3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</cellXfs>
  <cellStyles count="1202">
    <cellStyle name="_x000d__x000a_JournalTemplate=C:\COMFO\CTALK\JOURSTD.TPL_x000d__x000a_LbStateAddress=3 3 0 251 1 89 2 311_x000d__x000a_LbStateJou" xfId="20" xr:uid="{00000000-0005-0000-0000-000000000000}"/>
    <cellStyle name="%" xfId="21" xr:uid="{00000000-0005-0000-0000-000001000000}"/>
    <cellStyle name="20% - Accent1" xfId="22" xr:uid="{00000000-0005-0000-0000-000002000000}"/>
    <cellStyle name="20% - Accent1 2" xfId="23" xr:uid="{00000000-0005-0000-0000-000003000000}"/>
    <cellStyle name="20% - Accent1 3" xfId="24" xr:uid="{00000000-0005-0000-0000-000004000000}"/>
    <cellStyle name="20% - Accent2" xfId="25" xr:uid="{00000000-0005-0000-0000-000005000000}"/>
    <cellStyle name="20% - Accent2 2" xfId="26" xr:uid="{00000000-0005-0000-0000-000006000000}"/>
    <cellStyle name="20% - Accent2 3" xfId="27" xr:uid="{00000000-0005-0000-0000-000007000000}"/>
    <cellStyle name="20% - Accent3" xfId="28" xr:uid="{00000000-0005-0000-0000-000008000000}"/>
    <cellStyle name="20% - Accent3 2" xfId="29" xr:uid="{00000000-0005-0000-0000-000009000000}"/>
    <cellStyle name="20% - Accent3 3" xfId="30" xr:uid="{00000000-0005-0000-0000-00000A000000}"/>
    <cellStyle name="20% - Accent4" xfId="31" xr:uid="{00000000-0005-0000-0000-00000B000000}"/>
    <cellStyle name="20% - Accent4 2" xfId="32" xr:uid="{00000000-0005-0000-0000-00000C000000}"/>
    <cellStyle name="20% - Accent4 3" xfId="33" xr:uid="{00000000-0005-0000-0000-00000D000000}"/>
    <cellStyle name="20% - Accent5" xfId="34" xr:uid="{00000000-0005-0000-0000-00000E000000}"/>
    <cellStyle name="20% - Accent5 2" xfId="35" xr:uid="{00000000-0005-0000-0000-00000F000000}"/>
    <cellStyle name="20% - Accent5 3" xfId="36" xr:uid="{00000000-0005-0000-0000-000010000000}"/>
    <cellStyle name="20% - Accent6" xfId="37" xr:uid="{00000000-0005-0000-0000-000011000000}"/>
    <cellStyle name="20% - Accent6 2" xfId="38" xr:uid="{00000000-0005-0000-0000-000012000000}"/>
    <cellStyle name="20% - Accent6 3" xfId="39" xr:uid="{00000000-0005-0000-0000-000013000000}"/>
    <cellStyle name="20% - Énfasis1 2" xfId="40" xr:uid="{00000000-0005-0000-0000-000014000000}"/>
    <cellStyle name="20% - Énfasis1 3" xfId="41" xr:uid="{00000000-0005-0000-0000-000015000000}"/>
    <cellStyle name="20% - Énfasis1 4" xfId="42" xr:uid="{00000000-0005-0000-0000-000016000000}"/>
    <cellStyle name="20% - Énfasis2 2" xfId="43" xr:uid="{00000000-0005-0000-0000-000017000000}"/>
    <cellStyle name="20% - Énfasis2 3" xfId="44" xr:uid="{00000000-0005-0000-0000-000018000000}"/>
    <cellStyle name="20% - Énfasis2 4" xfId="45" xr:uid="{00000000-0005-0000-0000-000019000000}"/>
    <cellStyle name="20% - Énfasis3 2" xfId="46" xr:uid="{00000000-0005-0000-0000-00001A000000}"/>
    <cellStyle name="20% - Énfasis3 3" xfId="47" xr:uid="{00000000-0005-0000-0000-00001B000000}"/>
    <cellStyle name="20% - Énfasis3 4" xfId="48" xr:uid="{00000000-0005-0000-0000-00001C000000}"/>
    <cellStyle name="20% - Énfasis4 2" xfId="49" xr:uid="{00000000-0005-0000-0000-00001D000000}"/>
    <cellStyle name="20% - Énfasis4 3" xfId="50" xr:uid="{00000000-0005-0000-0000-00001E000000}"/>
    <cellStyle name="20% - Énfasis4 4" xfId="51" xr:uid="{00000000-0005-0000-0000-00001F000000}"/>
    <cellStyle name="20% - Énfasis5 2" xfId="52" xr:uid="{00000000-0005-0000-0000-000020000000}"/>
    <cellStyle name="20% - Énfasis5 3" xfId="53" xr:uid="{00000000-0005-0000-0000-000021000000}"/>
    <cellStyle name="20% - Énfasis5 4" xfId="54" xr:uid="{00000000-0005-0000-0000-000022000000}"/>
    <cellStyle name="20% - Énfasis6 2" xfId="55" xr:uid="{00000000-0005-0000-0000-000023000000}"/>
    <cellStyle name="20% - Énfasis6 3" xfId="56" xr:uid="{00000000-0005-0000-0000-000024000000}"/>
    <cellStyle name="20% - Énfasis6 4" xfId="57" xr:uid="{00000000-0005-0000-0000-000025000000}"/>
    <cellStyle name="40% - Accent1" xfId="58" xr:uid="{00000000-0005-0000-0000-000026000000}"/>
    <cellStyle name="40% - Accent1 2" xfId="59" xr:uid="{00000000-0005-0000-0000-000027000000}"/>
    <cellStyle name="40% - Accent1 3" xfId="60" xr:uid="{00000000-0005-0000-0000-000028000000}"/>
    <cellStyle name="40% - Accent2" xfId="61" xr:uid="{00000000-0005-0000-0000-000029000000}"/>
    <cellStyle name="40% - Accent2 2" xfId="62" xr:uid="{00000000-0005-0000-0000-00002A000000}"/>
    <cellStyle name="40% - Accent2 3" xfId="63" xr:uid="{00000000-0005-0000-0000-00002B000000}"/>
    <cellStyle name="40% - Accent3" xfId="64" xr:uid="{00000000-0005-0000-0000-00002C000000}"/>
    <cellStyle name="40% - Accent3 2" xfId="65" xr:uid="{00000000-0005-0000-0000-00002D000000}"/>
    <cellStyle name="40% - Accent3 3" xfId="66" xr:uid="{00000000-0005-0000-0000-00002E000000}"/>
    <cellStyle name="40% - Accent4" xfId="67" xr:uid="{00000000-0005-0000-0000-00002F000000}"/>
    <cellStyle name="40% - Accent4 2" xfId="68" xr:uid="{00000000-0005-0000-0000-000030000000}"/>
    <cellStyle name="40% - Accent4 3" xfId="69" xr:uid="{00000000-0005-0000-0000-000031000000}"/>
    <cellStyle name="40% - Accent5" xfId="70" xr:uid="{00000000-0005-0000-0000-000032000000}"/>
    <cellStyle name="40% - Accent5 2" xfId="71" xr:uid="{00000000-0005-0000-0000-000033000000}"/>
    <cellStyle name="40% - Accent5 3" xfId="72" xr:uid="{00000000-0005-0000-0000-000034000000}"/>
    <cellStyle name="40% - Accent6" xfId="73" xr:uid="{00000000-0005-0000-0000-000035000000}"/>
    <cellStyle name="40% - Accent6 2" xfId="74" xr:uid="{00000000-0005-0000-0000-000036000000}"/>
    <cellStyle name="40% - Accent6 3" xfId="75" xr:uid="{00000000-0005-0000-0000-000037000000}"/>
    <cellStyle name="40% - Énfasis1 2" xfId="76" xr:uid="{00000000-0005-0000-0000-000038000000}"/>
    <cellStyle name="40% - Énfasis1 3" xfId="77" xr:uid="{00000000-0005-0000-0000-000039000000}"/>
    <cellStyle name="40% - Énfasis1 4" xfId="78" xr:uid="{00000000-0005-0000-0000-00003A000000}"/>
    <cellStyle name="40% - Énfasis2 2" xfId="79" xr:uid="{00000000-0005-0000-0000-00003B000000}"/>
    <cellStyle name="40% - Énfasis2 3" xfId="80" xr:uid="{00000000-0005-0000-0000-00003C000000}"/>
    <cellStyle name="40% - Énfasis2 4" xfId="81" xr:uid="{00000000-0005-0000-0000-00003D000000}"/>
    <cellStyle name="40% - Énfasis3 2" xfId="82" xr:uid="{00000000-0005-0000-0000-00003E000000}"/>
    <cellStyle name="40% - Énfasis3 3" xfId="83" xr:uid="{00000000-0005-0000-0000-00003F000000}"/>
    <cellStyle name="40% - Énfasis3 4" xfId="84" xr:uid="{00000000-0005-0000-0000-000040000000}"/>
    <cellStyle name="40% - Énfasis4 2" xfId="85" xr:uid="{00000000-0005-0000-0000-000041000000}"/>
    <cellStyle name="40% - Énfasis4 3" xfId="86" xr:uid="{00000000-0005-0000-0000-000042000000}"/>
    <cellStyle name="40% - Énfasis4 4" xfId="87" xr:uid="{00000000-0005-0000-0000-000043000000}"/>
    <cellStyle name="40% - Énfasis5 2" xfId="88" xr:uid="{00000000-0005-0000-0000-000044000000}"/>
    <cellStyle name="40% - Énfasis5 3" xfId="89" xr:uid="{00000000-0005-0000-0000-000045000000}"/>
    <cellStyle name="40% - Énfasis5 4" xfId="90" xr:uid="{00000000-0005-0000-0000-000046000000}"/>
    <cellStyle name="40% - Énfasis6 2" xfId="91" xr:uid="{00000000-0005-0000-0000-000047000000}"/>
    <cellStyle name="40% - Énfasis6 3" xfId="92" xr:uid="{00000000-0005-0000-0000-000048000000}"/>
    <cellStyle name="40% - Énfasis6 4" xfId="93" xr:uid="{00000000-0005-0000-0000-000049000000}"/>
    <cellStyle name="60% - Accent1" xfId="94" xr:uid="{00000000-0005-0000-0000-00004A000000}"/>
    <cellStyle name="60% - Accent1 2" xfId="95" xr:uid="{00000000-0005-0000-0000-00004B000000}"/>
    <cellStyle name="60% - Accent1 3" xfId="96" xr:uid="{00000000-0005-0000-0000-00004C000000}"/>
    <cellStyle name="60% - Accent2" xfId="97" xr:uid="{00000000-0005-0000-0000-00004D000000}"/>
    <cellStyle name="60% - Accent2 2" xfId="98" xr:uid="{00000000-0005-0000-0000-00004E000000}"/>
    <cellStyle name="60% - Accent2 3" xfId="99" xr:uid="{00000000-0005-0000-0000-00004F000000}"/>
    <cellStyle name="60% - Accent3" xfId="100" xr:uid="{00000000-0005-0000-0000-000050000000}"/>
    <cellStyle name="60% - Accent3 2" xfId="101" xr:uid="{00000000-0005-0000-0000-000051000000}"/>
    <cellStyle name="60% - Accent3 3" xfId="102" xr:uid="{00000000-0005-0000-0000-000052000000}"/>
    <cellStyle name="60% - Accent4" xfId="103" xr:uid="{00000000-0005-0000-0000-000053000000}"/>
    <cellStyle name="60% - Accent4 2" xfId="104" xr:uid="{00000000-0005-0000-0000-000054000000}"/>
    <cellStyle name="60% - Accent4 3" xfId="105" xr:uid="{00000000-0005-0000-0000-000055000000}"/>
    <cellStyle name="60% - Accent5" xfId="106" xr:uid="{00000000-0005-0000-0000-000056000000}"/>
    <cellStyle name="60% - Accent5 2" xfId="107" xr:uid="{00000000-0005-0000-0000-000057000000}"/>
    <cellStyle name="60% - Accent5 3" xfId="108" xr:uid="{00000000-0005-0000-0000-000058000000}"/>
    <cellStyle name="60% - Accent6" xfId="109" xr:uid="{00000000-0005-0000-0000-000059000000}"/>
    <cellStyle name="60% - Accent6 2" xfId="110" xr:uid="{00000000-0005-0000-0000-00005A000000}"/>
    <cellStyle name="60% - Accent6 3" xfId="111" xr:uid="{00000000-0005-0000-0000-00005B000000}"/>
    <cellStyle name="60% - Énfasis1 2" xfId="112" xr:uid="{00000000-0005-0000-0000-00005C000000}"/>
    <cellStyle name="60% - Énfasis1 3" xfId="113" xr:uid="{00000000-0005-0000-0000-00005D000000}"/>
    <cellStyle name="60% - Énfasis1 4" xfId="114" xr:uid="{00000000-0005-0000-0000-00005E000000}"/>
    <cellStyle name="60% - Énfasis2 2" xfId="115" xr:uid="{00000000-0005-0000-0000-00005F000000}"/>
    <cellStyle name="60% - Énfasis2 3" xfId="116" xr:uid="{00000000-0005-0000-0000-000060000000}"/>
    <cellStyle name="60% - Énfasis2 4" xfId="117" xr:uid="{00000000-0005-0000-0000-000061000000}"/>
    <cellStyle name="60% - Énfasis3 2" xfId="118" xr:uid="{00000000-0005-0000-0000-000062000000}"/>
    <cellStyle name="60% - Énfasis3 3" xfId="119" xr:uid="{00000000-0005-0000-0000-000063000000}"/>
    <cellStyle name="60% - Énfasis3 4" xfId="120" xr:uid="{00000000-0005-0000-0000-000064000000}"/>
    <cellStyle name="60% - Énfasis4 2" xfId="121" xr:uid="{00000000-0005-0000-0000-000065000000}"/>
    <cellStyle name="60% - Énfasis4 3" xfId="122" xr:uid="{00000000-0005-0000-0000-000066000000}"/>
    <cellStyle name="60% - Énfasis4 4" xfId="123" xr:uid="{00000000-0005-0000-0000-000067000000}"/>
    <cellStyle name="60% - Énfasis5 2" xfId="124" xr:uid="{00000000-0005-0000-0000-000068000000}"/>
    <cellStyle name="60% - Énfasis5 3" xfId="125" xr:uid="{00000000-0005-0000-0000-000069000000}"/>
    <cellStyle name="60% - Énfasis5 4" xfId="126" xr:uid="{00000000-0005-0000-0000-00006A000000}"/>
    <cellStyle name="60% - Énfasis6 2" xfId="127" xr:uid="{00000000-0005-0000-0000-00006B000000}"/>
    <cellStyle name="60% - Énfasis6 3" xfId="128" xr:uid="{00000000-0005-0000-0000-00006C000000}"/>
    <cellStyle name="60% - Énfasis6 4" xfId="129" xr:uid="{00000000-0005-0000-0000-00006D000000}"/>
    <cellStyle name="Accent1" xfId="130" xr:uid="{00000000-0005-0000-0000-00006E000000}"/>
    <cellStyle name="Accent1 - 20%" xfId="131" xr:uid="{00000000-0005-0000-0000-00006F000000}"/>
    <cellStyle name="Accent1 - 40%" xfId="132" xr:uid="{00000000-0005-0000-0000-000070000000}"/>
    <cellStyle name="Accent1 - 60%" xfId="133" xr:uid="{00000000-0005-0000-0000-000071000000}"/>
    <cellStyle name="Accent1 2" xfId="134" xr:uid="{00000000-0005-0000-0000-000072000000}"/>
    <cellStyle name="Accent1 3" xfId="135" xr:uid="{00000000-0005-0000-0000-000073000000}"/>
    <cellStyle name="Accent1_ANALISIS PARA PRESENTAR OPRET" xfId="136" xr:uid="{00000000-0005-0000-0000-000074000000}"/>
    <cellStyle name="Accent2" xfId="137" xr:uid="{00000000-0005-0000-0000-000075000000}"/>
    <cellStyle name="Accent2 - 20%" xfId="138" xr:uid="{00000000-0005-0000-0000-000076000000}"/>
    <cellStyle name="Accent2 - 40%" xfId="139" xr:uid="{00000000-0005-0000-0000-000077000000}"/>
    <cellStyle name="Accent2 - 60%" xfId="140" xr:uid="{00000000-0005-0000-0000-000078000000}"/>
    <cellStyle name="Accent2 2" xfId="141" xr:uid="{00000000-0005-0000-0000-000079000000}"/>
    <cellStyle name="Accent2 3" xfId="142" xr:uid="{00000000-0005-0000-0000-00007A000000}"/>
    <cellStyle name="Accent2_ANALISIS PARA PRESENTAR OPRET" xfId="143" xr:uid="{00000000-0005-0000-0000-00007B000000}"/>
    <cellStyle name="Accent3" xfId="144" xr:uid="{00000000-0005-0000-0000-00007C000000}"/>
    <cellStyle name="Accent3 - 20%" xfId="145" xr:uid="{00000000-0005-0000-0000-00007D000000}"/>
    <cellStyle name="Accent3 - 40%" xfId="146" xr:uid="{00000000-0005-0000-0000-00007E000000}"/>
    <cellStyle name="Accent3 - 60%" xfId="147" xr:uid="{00000000-0005-0000-0000-00007F000000}"/>
    <cellStyle name="Accent3 2" xfId="148" xr:uid="{00000000-0005-0000-0000-000080000000}"/>
    <cellStyle name="Accent3 3" xfId="149" xr:uid="{00000000-0005-0000-0000-000081000000}"/>
    <cellStyle name="Accent3_ANALISIS PARA PRESENTAR OPRET" xfId="150" xr:uid="{00000000-0005-0000-0000-000082000000}"/>
    <cellStyle name="Accent4" xfId="151" xr:uid="{00000000-0005-0000-0000-000083000000}"/>
    <cellStyle name="Accent4 - 20%" xfId="152" xr:uid="{00000000-0005-0000-0000-000084000000}"/>
    <cellStyle name="Accent4 - 40%" xfId="153" xr:uid="{00000000-0005-0000-0000-000085000000}"/>
    <cellStyle name="Accent4 - 60%" xfId="154" xr:uid="{00000000-0005-0000-0000-000086000000}"/>
    <cellStyle name="Accent4 2" xfId="155" xr:uid="{00000000-0005-0000-0000-000087000000}"/>
    <cellStyle name="Accent4 3" xfId="156" xr:uid="{00000000-0005-0000-0000-000088000000}"/>
    <cellStyle name="Accent4_ANALISIS PARA PRESENTAR OPRET" xfId="157" xr:uid="{00000000-0005-0000-0000-000089000000}"/>
    <cellStyle name="Accent5" xfId="158" xr:uid="{00000000-0005-0000-0000-00008A000000}"/>
    <cellStyle name="Accent5 - 20%" xfId="159" xr:uid="{00000000-0005-0000-0000-00008B000000}"/>
    <cellStyle name="Accent5 - 40%" xfId="160" xr:uid="{00000000-0005-0000-0000-00008C000000}"/>
    <cellStyle name="Accent5 - 60%" xfId="161" xr:uid="{00000000-0005-0000-0000-00008D000000}"/>
    <cellStyle name="Accent5 2" xfId="162" xr:uid="{00000000-0005-0000-0000-00008E000000}"/>
    <cellStyle name="Accent5 3" xfId="163" xr:uid="{00000000-0005-0000-0000-00008F000000}"/>
    <cellStyle name="Accent5_ANALISIS PARA PRESENTAR OPRET" xfId="164" xr:uid="{00000000-0005-0000-0000-000090000000}"/>
    <cellStyle name="Accent6" xfId="165" xr:uid="{00000000-0005-0000-0000-000091000000}"/>
    <cellStyle name="Accent6 - 20%" xfId="166" xr:uid="{00000000-0005-0000-0000-000092000000}"/>
    <cellStyle name="Accent6 - 40%" xfId="167" xr:uid="{00000000-0005-0000-0000-000093000000}"/>
    <cellStyle name="Accent6 - 60%" xfId="168" xr:uid="{00000000-0005-0000-0000-000094000000}"/>
    <cellStyle name="Accent6 2" xfId="169" xr:uid="{00000000-0005-0000-0000-000095000000}"/>
    <cellStyle name="Accent6 3" xfId="170" xr:uid="{00000000-0005-0000-0000-000096000000}"/>
    <cellStyle name="Accent6_ANALISIS PARA PRESENTAR OPRET" xfId="171" xr:uid="{00000000-0005-0000-0000-000097000000}"/>
    <cellStyle name="Bad" xfId="172" xr:uid="{00000000-0005-0000-0000-000098000000}"/>
    <cellStyle name="Bad 2" xfId="173" xr:uid="{00000000-0005-0000-0000-000099000000}"/>
    <cellStyle name="Bad 3" xfId="174" xr:uid="{00000000-0005-0000-0000-00009A000000}"/>
    <cellStyle name="Buena 2" xfId="175" xr:uid="{00000000-0005-0000-0000-00009B000000}"/>
    <cellStyle name="Buena 3" xfId="176" xr:uid="{00000000-0005-0000-0000-00009C000000}"/>
    <cellStyle name="Buena 4" xfId="177" xr:uid="{00000000-0005-0000-0000-00009D000000}"/>
    <cellStyle name="Calculation" xfId="178" xr:uid="{00000000-0005-0000-0000-00009E000000}"/>
    <cellStyle name="Calculation 2" xfId="179" xr:uid="{00000000-0005-0000-0000-00009F000000}"/>
    <cellStyle name="Calculation 3" xfId="180" xr:uid="{00000000-0005-0000-0000-0000A0000000}"/>
    <cellStyle name="Cálculo 2" xfId="181" xr:uid="{00000000-0005-0000-0000-0000A1000000}"/>
    <cellStyle name="Cálculo 3" xfId="182" xr:uid="{00000000-0005-0000-0000-0000A2000000}"/>
    <cellStyle name="Cálculo 4" xfId="183" xr:uid="{00000000-0005-0000-0000-0000A3000000}"/>
    <cellStyle name="Celda de comprobación 2" xfId="184" xr:uid="{00000000-0005-0000-0000-0000A4000000}"/>
    <cellStyle name="Celda de comprobación 3" xfId="185" xr:uid="{00000000-0005-0000-0000-0000A5000000}"/>
    <cellStyle name="Celda de comprobación 4" xfId="186" xr:uid="{00000000-0005-0000-0000-0000A6000000}"/>
    <cellStyle name="Celda vinculada 2" xfId="187" xr:uid="{00000000-0005-0000-0000-0000A7000000}"/>
    <cellStyle name="Celda vinculada 3" xfId="188" xr:uid="{00000000-0005-0000-0000-0000A8000000}"/>
    <cellStyle name="Celda vinculada 4" xfId="189" xr:uid="{00000000-0005-0000-0000-0000A9000000}"/>
    <cellStyle name="cf1" xfId="190" xr:uid="{00000000-0005-0000-0000-0000AA000000}"/>
    <cellStyle name="cf2" xfId="191" xr:uid="{00000000-0005-0000-0000-0000AB000000}"/>
    <cellStyle name="cf3" xfId="192" xr:uid="{00000000-0005-0000-0000-0000AC000000}"/>
    <cellStyle name="cf4" xfId="193" xr:uid="{00000000-0005-0000-0000-0000AD000000}"/>
    <cellStyle name="cf5" xfId="194" xr:uid="{00000000-0005-0000-0000-0000AE000000}"/>
    <cellStyle name="cf6" xfId="195" xr:uid="{00000000-0005-0000-0000-0000AF000000}"/>
    <cellStyle name="cf7" xfId="196" xr:uid="{00000000-0005-0000-0000-0000B0000000}"/>
    <cellStyle name="cf8" xfId="197" xr:uid="{00000000-0005-0000-0000-0000B1000000}"/>
    <cellStyle name="cf9" xfId="198" xr:uid="{00000000-0005-0000-0000-0000B2000000}"/>
    <cellStyle name="Check Cell" xfId="199" xr:uid="{00000000-0005-0000-0000-0000B3000000}"/>
    <cellStyle name="Comma 10" xfId="200" xr:uid="{00000000-0005-0000-0000-0000B4000000}"/>
    <cellStyle name="Comma 11" xfId="201" xr:uid="{00000000-0005-0000-0000-0000B5000000}"/>
    <cellStyle name="Comma 12" xfId="202" xr:uid="{00000000-0005-0000-0000-0000B6000000}"/>
    <cellStyle name="Comma 13" xfId="203" xr:uid="{00000000-0005-0000-0000-0000B7000000}"/>
    <cellStyle name="Comma 14" xfId="204" xr:uid="{00000000-0005-0000-0000-0000B8000000}"/>
    <cellStyle name="Comma 15" xfId="205" xr:uid="{00000000-0005-0000-0000-0000B9000000}"/>
    <cellStyle name="Comma 16" xfId="206" xr:uid="{00000000-0005-0000-0000-0000BA000000}"/>
    <cellStyle name="Comma 16 2" xfId="207" xr:uid="{00000000-0005-0000-0000-0000BB000000}"/>
    <cellStyle name="Comma 17" xfId="208" xr:uid="{00000000-0005-0000-0000-0000BC000000}"/>
    <cellStyle name="Comma 18" xfId="209" xr:uid="{00000000-0005-0000-0000-0000BD000000}"/>
    <cellStyle name="Comma 19" xfId="210" xr:uid="{00000000-0005-0000-0000-0000BE000000}"/>
    <cellStyle name="Comma 2" xfId="4" xr:uid="{00000000-0005-0000-0000-0000BF000000}"/>
    <cellStyle name="Comma 2 2" xfId="211" xr:uid="{00000000-0005-0000-0000-0000C0000000}"/>
    <cellStyle name="Comma 2 2 2" xfId="212" xr:uid="{00000000-0005-0000-0000-0000C1000000}"/>
    <cellStyle name="Comma 2 2 2 2" xfId="213" xr:uid="{00000000-0005-0000-0000-0000C2000000}"/>
    <cellStyle name="Comma 2 2 3" xfId="214" xr:uid="{00000000-0005-0000-0000-0000C3000000}"/>
    <cellStyle name="Comma 2 2 4" xfId="215" xr:uid="{00000000-0005-0000-0000-0000C4000000}"/>
    <cellStyle name="Comma 2 2 5" xfId="216" xr:uid="{00000000-0005-0000-0000-0000C5000000}"/>
    <cellStyle name="Comma 2 3" xfId="217" xr:uid="{00000000-0005-0000-0000-0000C6000000}"/>
    <cellStyle name="Comma 2 3 2" xfId="218" xr:uid="{00000000-0005-0000-0000-0000C7000000}"/>
    <cellStyle name="Comma 2 3 3" xfId="219" xr:uid="{00000000-0005-0000-0000-0000C8000000}"/>
    <cellStyle name="Comma 2 3 4" xfId="220" xr:uid="{00000000-0005-0000-0000-0000C9000000}"/>
    <cellStyle name="Comma 2 3 5" xfId="221" xr:uid="{00000000-0005-0000-0000-0000CA000000}"/>
    <cellStyle name="Comma 2 4" xfId="222" xr:uid="{00000000-0005-0000-0000-0000CB000000}"/>
    <cellStyle name="Comma 2 5" xfId="223" xr:uid="{00000000-0005-0000-0000-0000CC000000}"/>
    <cellStyle name="Comma 2 6" xfId="224" xr:uid="{00000000-0005-0000-0000-0000CD000000}"/>
    <cellStyle name="Comma 2_Veazquez Duarte y Asoc" xfId="225" xr:uid="{00000000-0005-0000-0000-0000CE000000}"/>
    <cellStyle name="Comma 20" xfId="226" xr:uid="{00000000-0005-0000-0000-0000CF000000}"/>
    <cellStyle name="Comma 21" xfId="227" xr:uid="{00000000-0005-0000-0000-0000D0000000}"/>
    <cellStyle name="Comma 21 2" xfId="228" xr:uid="{00000000-0005-0000-0000-0000D1000000}"/>
    <cellStyle name="Comma 22" xfId="229" xr:uid="{00000000-0005-0000-0000-0000D2000000}"/>
    <cellStyle name="Comma 23" xfId="230" xr:uid="{00000000-0005-0000-0000-0000D3000000}"/>
    <cellStyle name="Comma 24" xfId="231" xr:uid="{00000000-0005-0000-0000-0000D4000000}"/>
    <cellStyle name="Comma 25" xfId="232" xr:uid="{00000000-0005-0000-0000-0000D5000000}"/>
    <cellStyle name="Comma 3" xfId="13" xr:uid="{00000000-0005-0000-0000-0000D6000000}"/>
    <cellStyle name="Comma 3 2" xfId="233" xr:uid="{00000000-0005-0000-0000-0000D7000000}"/>
    <cellStyle name="Comma 3 2 2" xfId="234" xr:uid="{00000000-0005-0000-0000-0000D8000000}"/>
    <cellStyle name="Comma 3 2 2 2" xfId="235" xr:uid="{00000000-0005-0000-0000-0000D9000000}"/>
    <cellStyle name="Comma 3 2 2 2 2" xfId="236" xr:uid="{00000000-0005-0000-0000-0000DA000000}"/>
    <cellStyle name="Comma 3 2 2 2 3" xfId="237" xr:uid="{00000000-0005-0000-0000-0000DB000000}"/>
    <cellStyle name="Comma 3 2 2 2 4" xfId="238" xr:uid="{00000000-0005-0000-0000-0000DC000000}"/>
    <cellStyle name="Comma 3 2 2 3" xfId="239" xr:uid="{00000000-0005-0000-0000-0000DD000000}"/>
    <cellStyle name="Comma 3 2 2 4" xfId="240" xr:uid="{00000000-0005-0000-0000-0000DE000000}"/>
    <cellStyle name="Comma 3 2 2 5" xfId="241" xr:uid="{00000000-0005-0000-0000-0000DF000000}"/>
    <cellStyle name="Comma 3 2 3" xfId="242" xr:uid="{00000000-0005-0000-0000-0000E0000000}"/>
    <cellStyle name="Comma 3 2 3 2" xfId="243" xr:uid="{00000000-0005-0000-0000-0000E1000000}"/>
    <cellStyle name="Comma 3 2 3 2 2" xfId="244" xr:uid="{00000000-0005-0000-0000-0000E2000000}"/>
    <cellStyle name="Comma 3 2 3 2 3" xfId="245" xr:uid="{00000000-0005-0000-0000-0000E3000000}"/>
    <cellStyle name="Comma 3 2 3 2 4" xfId="246" xr:uid="{00000000-0005-0000-0000-0000E4000000}"/>
    <cellStyle name="Comma 3 2 3 3" xfId="247" xr:uid="{00000000-0005-0000-0000-0000E5000000}"/>
    <cellStyle name="Comma 3 2 3 4" xfId="248" xr:uid="{00000000-0005-0000-0000-0000E6000000}"/>
    <cellStyle name="Comma 3 2 3 5" xfId="249" xr:uid="{00000000-0005-0000-0000-0000E7000000}"/>
    <cellStyle name="Comma 3 2 4" xfId="250" xr:uid="{00000000-0005-0000-0000-0000E8000000}"/>
    <cellStyle name="Comma 3 2 4 2" xfId="251" xr:uid="{00000000-0005-0000-0000-0000E9000000}"/>
    <cellStyle name="Comma 3 2 4 3" xfId="252" xr:uid="{00000000-0005-0000-0000-0000EA000000}"/>
    <cellStyle name="Comma 3 2 4 4" xfId="253" xr:uid="{00000000-0005-0000-0000-0000EB000000}"/>
    <cellStyle name="Comma 3 2 5" xfId="254" xr:uid="{00000000-0005-0000-0000-0000EC000000}"/>
    <cellStyle name="Comma 3 2 6" xfId="255" xr:uid="{00000000-0005-0000-0000-0000ED000000}"/>
    <cellStyle name="Comma 3 2 7" xfId="256" xr:uid="{00000000-0005-0000-0000-0000EE000000}"/>
    <cellStyle name="Comma 3 3" xfId="257" xr:uid="{00000000-0005-0000-0000-0000EF000000}"/>
    <cellStyle name="Comma 3 3 2" xfId="258" xr:uid="{00000000-0005-0000-0000-0000F0000000}"/>
    <cellStyle name="Comma 3 3 2 2" xfId="259" xr:uid="{00000000-0005-0000-0000-0000F1000000}"/>
    <cellStyle name="Comma 3 3 2 3" xfId="260" xr:uid="{00000000-0005-0000-0000-0000F2000000}"/>
    <cellStyle name="Comma 3 3 2 4" xfId="261" xr:uid="{00000000-0005-0000-0000-0000F3000000}"/>
    <cellStyle name="Comma 3 3 3" xfId="262" xr:uid="{00000000-0005-0000-0000-0000F4000000}"/>
    <cellStyle name="Comma 3 3 4" xfId="263" xr:uid="{00000000-0005-0000-0000-0000F5000000}"/>
    <cellStyle name="Comma 3 3 5" xfId="264" xr:uid="{00000000-0005-0000-0000-0000F6000000}"/>
    <cellStyle name="Comma 3 4" xfId="265" xr:uid="{00000000-0005-0000-0000-0000F7000000}"/>
    <cellStyle name="Comma 3 4 2" xfId="266" xr:uid="{00000000-0005-0000-0000-0000F8000000}"/>
    <cellStyle name="Comma 3 4 2 2" xfId="267" xr:uid="{00000000-0005-0000-0000-0000F9000000}"/>
    <cellStyle name="Comma 3 4 2 3" xfId="268" xr:uid="{00000000-0005-0000-0000-0000FA000000}"/>
    <cellStyle name="Comma 3 4 2 4" xfId="269" xr:uid="{00000000-0005-0000-0000-0000FB000000}"/>
    <cellStyle name="Comma 3 4 3" xfId="270" xr:uid="{00000000-0005-0000-0000-0000FC000000}"/>
    <cellStyle name="Comma 3 4 4" xfId="271" xr:uid="{00000000-0005-0000-0000-0000FD000000}"/>
    <cellStyle name="Comma 3 4 5" xfId="272" xr:uid="{00000000-0005-0000-0000-0000FE000000}"/>
    <cellStyle name="Comma 3 5" xfId="273" xr:uid="{00000000-0005-0000-0000-0000FF000000}"/>
    <cellStyle name="Comma 3 5 2" xfId="274" xr:uid="{00000000-0005-0000-0000-000000010000}"/>
    <cellStyle name="Comma 3 5 3" xfId="275" xr:uid="{00000000-0005-0000-0000-000001010000}"/>
    <cellStyle name="Comma 3 5 4" xfId="276" xr:uid="{00000000-0005-0000-0000-000002010000}"/>
    <cellStyle name="Comma 3 6" xfId="277" xr:uid="{00000000-0005-0000-0000-000003010000}"/>
    <cellStyle name="Comma 3 7" xfId="278" xr:uid="{00000000-0005-0000-0000-000004010000}"/>
    <cellStyle name="Comma 3 8" xfId="279" xr:uid="{00000000-0005-0000-0000-000005010000}"/>
    <cellStyle name="Comma 3_Adicional No. 1  Edificio Biblioteca y Verja y parqueos  Universidad ITECO" xfId="280" xr:uid="{00000000-0005-0000-0000-000006010000}"/>
    <cellStyle name="Comma 4" xfId="281" xr:uid="{00000000-0005-0000-0000-000007010000}"/>
    <cellStyle name="Comma 4 2" xfId="282" xr:uid="{00000000-0005-0000-0000-000008010000}"/>
    <cellStyle name="Comma 4 3" xfId="283" xr:uid="{00000000-0005-0000-0000-000009010000}"/>
    <cellStyle name="Comma 4_Presupuesto_remodelacion vivienda en cancino pe" xfId="284" xr:uid="{00000000-0005-0000-0000-00000A010000}"/>
    <cellStyle name="Comma 5" xfId="285" xr:uid="{00000000-0005-0000-0000-00000B010000}"/>
    <cellStyle name="Comma 5 2" xfId="286" xr:uid="{00000000-0005-0000-0000-00000C010000}"/>
    <cellStyle name="Comma 6" xfId="287" xr:uid="{00000000-0005-0000-0000-00000D010000}"/>
    <cellStyle name="Comma 6 2" xfId="288" xr:uid="{00000000-0005-0000-0000-00000E010000}"/>
    <cellStyle name="Comma 6 2 2" xfId="289" xr:uid="{00000000-0005-0000-0000-00000F010000}"/>
    <cellStyle name="Comma 6 2 3" xfId="290" xr:uid="{00000000-0005-0000-0000-000010010000}"/>
    <cellStyle name="Comma 6 3" xfId="291" xr:uid="{00000000-0005-0000-0000-000011010000}"/>
    <cellStyle name="Comma 6 4" xfId="292" xr:uid="{00000000-0005-0000-0000-000012010000}"/>
    <cellStyle name="Comma 7" xfId="293" xr:uid="{00000000-0005-0000-0000-000013010000}"/>
    <cellStyle name="Comma 7 2" xfId="294" xr:uid="{00000000-0005-0000-0000-000014010000}"/>
    <cellStyle name="Comma 7 3" xfId="295" xr:uid="{00000000-0005-0000-0000-000015010000}"/>
    <cellStyle name="Comma 8" xfId="296" xr:uid="{00000000-0005-0000-0000-000016010000}"/>
    <cellStyle name="Comma 8 2" xfId="297" xr:uid="{00000000-0005-0000-0000-000017010000}"/>
    <cellStyle name="Comma 8 2 2" xfId="298" xr:uid="{00000000-0005-0000-0000-000018010000}"/>
    <cellStyle name="Comma 8 3" xfId="299" xr:uid="{00000000-0005-0000-0000-000019010000}"/>
    <cellStyle name="Comma 9" xfId="300" xr:uid="{00000000-0005-0000-0000-00001A010000}"/>
    <cellStyle name="Comma0" xfId="301" xr:uid="{00000000-0005-0000-0000-00001B010000}"/>
    <cellStyle name="Comma1 - Style1" xfId="302" xr:uid="{00000000-0005-0000-0000-00001C010000}"/>
    <cellStyle name="Currency 2" xfId="7" xr:uid="{00000000-0005-0000-0000-00001D010000}"/>
    <cellStyle name="Currency 2 10" xfId="303" xr:uid="{00000000-0005-0000-0000-00001E010000}"/>
    <cellStyle name="Currency 2 10 2" xfId="304" xr:uid="{00000000-0005-0000-0000-00001F010000}"/>
    <cellStyle name="Currency 2 11" xfId="305" xr:uid="{00000000-0005-0000-0000-000020010000}"/>
    <cellStyle name="Currency 2 11 2" xfId="306" xr:uid="{00000000-0005-0000-0000-000021010000}"/>
    <cellStyle name="Currency 2 12" xfId="307" xr:uid="{00000000-0005-0000-0000-000022010000}"/>
    <cellStyle name="Currency 2 12 2" xfId="308" xr:uid="{00000000-0005-0000-0000-000023010000}"/>
    <cellStyle name="Currency 2 13" xfId="309" xr:uid="{00000000-0005-0000-0000-000024010000}"/>
    <cellStyle name="Currency 2 13 2" xfId="310" xr:uid="{00000000-0005-0000-0000-000025010000}"/>
    <cellStyle name="Currency 2 14" xfId="311" xr:uid="{00000000-0005-0000-0000-000026010000}"/>
    <cellStyle name="Currency 2 14 2" xfId="312" xr:uid="{00000000-0005-0000-0000-000027010000}"/>
    <cellStyle name="Currency 2 14 2 2" xfId="313" xr:uid="{00000000-0005-0000-0000-000028010000}"/>
    <cellStyle name="Currency 2 14 2 2 2" xfId="314" xr:uid="{00000000-0005-0000-0000-000029010000}"/>
    <cellStyle name="Currency 2 14 2 2 3" xfId="315" xr:uid="{00000000-0005-0000-0000-00002A010000}"/>
    <cellStyle name="Currency 2 14 2 2 4" xfId="316" xr:uid="{00000000-0005-0000-0000-00002B010000}"/>
    <cellStyle name="Currency 2 14 2 3" xfId="317" xr:uid="{00000000-0005-0000-0000-00002C010000}"/>
    <cellStyle name="Currency 2 14 2 4" xfId="318" xr:uid="{00000000-0005-0000-0000-00002D010000}"/>
    <cellStyle name="Currency 2 14 2 5" xfId="319" xr:uid="{00000000-0005-0000-0000-00002E010000}"/>
    <cellStyle name="Currency 2 14 3" xfId="320" xr:uid="{00000000-0005-0000-0000-00002F010000}"/>
    <cellStyle name="Currency 2 14 3 2" xfId="321" xr:uid="{00000000-0005-0000-0000-000030010000}"/>
    <cellStyle name="Currency 2 14 3 2 2" xfId="322" xr:uid="{00000000-0005-0000-0000-000031010000}"/>
    <cellStyle name="Currency 2 14 3 2 3" xfId="323" xr:uid="{00000000-0005-0000-0000-000032010000}"/>
    <cellStyle name="Currency 2 14 3 2 4" xfId="324" xr:uid="{00000000-0005-0000-0000-000033010000}"/>
    <cellStyle name="Currency 2 14 3 3" xfId="325" xr:uid="{00000000-0005-0000-0000-000034010000}"/>
    <cellStyle name="Currency 2 14 3 4" xfId="326" xr:uid="{00000000-0005-0000-0000-000035010000}"/>
    <cellStyle name="Currency 2 14 3 5" xfId="327" xr:uid="{00000000-0005-0000-0000-000036010000}"/>
    <cellStyle name="Currency 2 14 4" xfId="328" xr:uid="{00000000-0005-0000-0000-000037010000}"/>
    <cellStyle name="Currency 2 14 4 2" xfId="329" xr:uid="{00000000-0005-0000-0000-000038010000}"/>
    <cellStyle name="Currency 2 14 4 3" xfId="330" xr:uid="{00000000-0005-0000-0000-000039010000}"/>
    <cellStyle name="Currency 2 14 4 4" xfId="331" xr:uid="{00000000-0005-0000-0000-00003A010000}"/>
    <cellStyle name="Currency 2 14 5" xfId="332" xr:uid="{00000000-0005-0000-0000-00003B010000}"/>
    <cellStyle name="Currency 2 14 6" xfId="333" xr:uid="{00000000-0005-0000-0000-00003C010000}"/>
    <cellStyle name="Currency 2 14 7" xfId="334" xr:uid="{00000000-0005-0000-0000-00003D010000}"/>
    <cellStyle name="Currency 2 2" xfId="335" xr:uid="{00000000-0005-0000-0000-00003E010000}"/>
    <cellStyle name="Currency 2 2 2" xfId="10" xr:uid="{00000000-0005-0000-0000-00003F010000}"/>
    <cellStyle name="Currency 2 2 3" xfId="1191" xr:uid="{D6D9CA0D-CE64-4B33-B4F5-55D3951DC84F}"/>
    <cellStyle name="Currency 2 3" xfId="336" xr:uid="{00000000-0005-0000-0000-000040010000}"/>
    <cellStyle name="Currency 2 3 2" xfId="337" xr:uid="{00000000-0005-0000-0000-000041010000}"/>
    <cellStyle name="Currency 2 3 3" xfId="338" xr:uid="{00000000-0005-0000-0000-000042010000}"/>
    <cellStyle name="Currency 2 4" xfId="339" xr:uid="{00000000-0005-0000-0000-000043010000}"/>
    <cellStyle name="Currency 2 4 2" xfId="340" xr:uid="{00000000-0005-0000-0000-000044010000}"/>
    <cellStyle name="Currency 2 5" xfId="341" xr:uid="{00000000-0005-0000-0000-000045010000}"/>
    <cellStyle name="Currency 2 5 2" xfId="342" xr:uid="{00000000-0005-0000-0000-000046010000}"/>
    <cellStyle name="Currency 2 6" xfId="343" xr:uid="{00000000-0005-0000-0000-000047010000}"/>
    <cellStyle name="Currency 2 6 2" xfId="344" xr:uid="{00000000-0005-0000-0000-000048010000}"/>
    <cellStyle name="Currency 2 7" xfId="345" xr:uid="{00000000-0005-0000-0000-000049010000}"/>
    <cellStyle name="Currency 2 7 2" xfId="346" xr:uid="{00000000-0005-0000-0000-00004A010000}"/>
    <cellStyle name="Currency 2 8" xfId="347" xr:uid="{00000000-0005-0000-0000-00004B010000}"/>
    <cellStyle name="Currency 2 8 2" xfId="348" xr:uid="{00000000-0005-0000-0000-00004C010000}"/>
    <cellStyle name="Currency 2 9" xfId="349" xr:uid="{00000000-0005-0000-0000-00004D010000}"/>
    <cellStyle name="Currency 2 9 2" xfId="350" xr:uid="{00000000-0005-0000-0000-00004E010000}"/>
    <cellStyle name="Currency 3" xfId="11" xr:uid="{00000000-0005-0000-0000-00004F010000}"/>
    <cellStyle name="Currency 3 2" xfId="351" xr:uid="{00000000-0005-0000-0000-000050010000}"/>
    <cellStyle name="Currency 3 3" xfId="352" xr:uid="{00000000-0005-0000-0000-000051010000}"/>
    <cellStyle name="Currency 3 4" xfId="353" xr:uid="{00000000-0005-0000-0000-000052010000}"/>
    <cellStyle name="Currency 4" xfId="354" xr:uid="{00000000-0005-0000-0000-000053010000}"/>
    <cellStyle name="Currency 4 2" xfId="355" xr:uid="{00000000-0005-0000-0000-000054010000}"/>
    <cellStyle name="Currency 4 3" xfId="356" xr:uid="{00000000-0005-0000-0000-000055010000}"/>
    <cellStyle name="Currency 5" xfId="357" xr:uid="{00000000-0005-0000-0000-000056010000}"/>
    <cellStyle name="Currency 6" xfId="358" xr:uid="{00000000-0005-0000-0000-000057010000}"/>
    <cellStyle name="Currency 7" xfId="359" xr:uid="{00000000-0005-0000-0000-000058010000}"/>
    <cellStyle name="Currency 8" xfId="360" xr:uid="{00000000-0005-0000-0000-000059010000}"/>
    <cellStyle name="Currency 8 2" xfId="361" xr:uid="{00000000-0005-0000-0000-00005A010000}"/>
    <cellStyle name="Currency 9" xfId="362" xr:uid="{00000000-0005-0000-0000-00005B010000}"/>
    <cellStyle name="Currency0" xfId="363" xr:uid="{00000000-0005-0000-0000-00005C010000}"/>
    <cellStyle name="DARK" xfId="364" xr:uid="{00000000-0005-0000-0000-00005D010000}"/>
    <cellStyle name="DARK2" xfId="365" xr:uid="{00000000-0005-0000-0000-00005E010000}"/>
    <cellStyle name="Date" xfId="366" xr:uid="{00000000-0005-0000-0000-00005F010000}"/>
    <cellStyle name="Emphasis 1" xfId="367" xr:uid="{00000000-0005-0000-0000-000060010000}"/>
    <cellStyle name="Emphasis 2" xfId="368" xr:uid="{00000000-0005-0000-0000-000061010000}"/>
    <cellStyle name="Emphasis 3" xfId="369" xr:uid="{00000000-0005-0000-0000-000062010000}"/>
    <cellStyle name="Encabezado 4 2" xfId="370" xr:uid="{00000000-0005-0000-0000-000063010000}"/>
    <cellStyle name="Encabezado 4 3" xfId="371" xr:uid="{00000000-0005-0000-0000-000064010000}"/>
    <cellStyle name="Encabezado 4 4" xfId="372" xr:uid="{00000000-0005-0000-0000-000065010000}"/>
    <cellStyle name="Énfasis 1" xfId="373" xr:uid="{00000000-0005-0000-0000-000066010000}"/>
    <cellStyle name="Énfasis 2" xfId="374" xr:uid="{00000000-0005-0000-0000-000067010000}"/>
    <cellStyle name="Énfasis 3" xfId="375" xr:uid="{00000000-0005-0000-0000-000068010000}"/>
    <cellStyle name="Énfasis1 - 20%" xfId="376" xr:uid="{00000000-0005-0000-0000-000069010000}"/>
    <cellStyle name="Énfasis1 - 40%" xfId="377" xr:uid="{00000000-0005-0000-0000-00006A010000}"/>
    <cellStyle name="Énfasis1 - 60%" xfId="378" xr:uid="{00000000-0005-0000-0000-00006B010000}"/>
    <cellStyle name="Énfasis1 2" xfId="379" xr:uid="{00000000-0005-0000-0000-00006C010000}"/>
    <cellStyle name="Énfasis1 3" xfId="380" xr:uid="{00000000-0005-0000-0000-00006D010000}"/>
    <cellStyle name="Énfasis1 4" xfId="381" xr:uid="{00000000-0005-0000-0000-00006E010000}"/>
    <cellStyle name="Énfasis2 - 20%" xfId="382" xr:uid="{00000000-0005-0000-0000-00006F010000}"/>
    <cellStyle name="Énfasis2 - 40%" xfId="383" xr:uid="{00000000-0005-0000-0000-000070010000}"/>
    <cellStyle name="Énfasis2 - 60%" xfId="384" xr:uid="{00000000-0005-0000-0000-000071010000}"/>
    <cellStyle name="Énfasis2 2" xfId="385" xr:uid="{00000000-0005-0000-0000-000072010000}"/>
    <cellStyle name="Énfasis2 3" xfId="386" xr:uid="{00000000-0005-0000-0000-000073010000}"/>
    <cellStyle name="Énfasis2 4" xfId="387" xr:uid="{00000000-0005-0000-0000-000074010000}"/>
    <cellStyle name="Énfasis3 - 20%" xfId="388" xr:uid="{00000000-0005-0000-0000-000075010000}"/>
    <cellStyle name="Énfasis3 - 40%" xfId="389" xr:uid="{00000000-0005-0000-0000-000076010000}"/>
    <cellStyle name="Énfasis3 - 60%" xfId="390" xr:uid="{00000000-0005-0000-0000-000077010000}"/>
    <cellStyle name="Énfasis3 2" xfId="391" xr:uid="{00000000-0005-0000-0000-000078010000}"/>
    <cellStyle name="Énfasis3 3" xfId="392" xr:uid="{00000000-0005-0000-0000-000079010000}"/>
    <cellStyle name="Énfasis3 4" xfId="393" xr:uid="{00000000-0005-0000-0000-00007A010000}"/>
    <cellStyle name="Énfasis4 - 20%" xfId="394" xr:uid="{00000000-0005-0000-0000-00007B010000}"/>
    <cellStyle name="Énfasis4 - 40%" xfId="395" xr:uid="{00000000-0005-0000-0000-00007C010000}"/>
    <cellStyle name="Énfasis4 - 60%" xfId="396" xr:uid="{00000000-0005-0000-0000-00007D010000}"/>
    <cellStyle name="Énfasis4 2" xfId="397" xr:uid="{00000000-0005-0000-0000-00007E010000}"/>
    <cellStyle name="Énfasis4 3" xfId="398" xr:uid="{00000000-0005-0000-0000-00007F010000}"/>
    <cellStyle name="Énfasis4 4" xfId="399" xr:uid="{00000000-0005-0000-0000-000080010000}"/>
    <cellStyle name="Énfasis5 - 20%" xfId="400" xr:uid="{00000000-0005-0000-0000-000081010000}"/>
    <cellStyle name="Énfasis5 - 40%" xfId="401" xr:uid="{00000000-0005-0000-0000-000082010000}"/>
    <cellStyle name="Énfasis5 - 60%" xfId="402" xr:uid="{00000000-0005-0000-0000-000083010000}"/>
    <cellStyle name="Énfasis5 2" xfId="403" xr:uid="{00000000-0005-0000-0000-000084010000}"/>
    <cellStyle name="Énfasis5 3" xfId="404" xr:uid="{00000000-0005-0000-0000-000085010000}"/>
    <cellStyle name="Énfasis5 4" xfId="405" xr:uid="{00000000-0005-0000-0000-000086010000}"/>
    <cellStyle name="Énfasis6 - 20%" xfId="406" xr:uid="{00000000-0005-0000-0000-000087010000}"/>
    <cellStyle name="Énfasis6 - 40%" xfId="407" xr:uid="{00000000-0005-0000-0000-000088010000}"/>
    <cellStyle name="Énfasis6 - 60%" xfId="408" xr:uid="{00000000-0005-0000-0000-000089010000}"/>
    <cellStyle name="Énfasis6 2" xfId="409" xr:uid="{00000000-0005-0000-0000-00008A010000}"/>
    <cellStyle name="Énfasis6 3" xfId="410" xr:uid="{00000000-0005-0000-0000-00008B010000}"/>
    <cellStyle name="Énfasis6 4" xfId="411" xr:uid="{00000000-0005-0000-0000-00008C010000}"/>
    <cellStyle name="Entrada 2" xfId="412" xr:uid="{00000000-0005-0000-0000-00008D010000}"/>
    <cellStyle name="Entrada 3" xfId="413" xr:uid="{00000000-0005-0000-0000-00008E010000}"/>
    <cellStyle name="Entrada 4" xfId="414" xr:uid="{00000000-0005-0000-0000-00008F010000}"/>
    <cellStyle name="Euro" xfId="415" xr:uid="{00000000-0005-0000-0000-000090010000}"/>
    <cellStyle name="Euro 2" xfId="416" xr:uid="{00000000-0005-0000-0000-000091010000}"/>
    <cellStyle name="Euro 2 2" xfId="417" xr:uid="{00000000-0005-0000-0000-000092010000}"/>
    <cellStyle name="Euro 2 3" xfId="418" xr:uid="{00000000-0005-0000-0000-000093010000}"/>
    <cellStyle name="Euro 3" xfId="419" xr:uid="{00000000-0005-0000-0000-000094010000}"/>
    <cellStyle name="Euro_Adicional No. 1  Edificio Biblioteca y Verja y parqueos  Universidad ITECO" xfId="420" xr:uid="{00000000-0005-0000-0000-000095010000}"/>
    <cellStyle name="Excel Built-in Comma" xfId="421" xr:uid="{00000000-0005-0000-0000-000096010000}"/>
    <cellStyle name="Excel Built-in Normal" xfId="422" xr:uid="{00000000-0005-0000-0000-000097010000}"/>
    <cellStyle name="Explanatory Text" xfId="423" xr:uid="{00000000-0005-0000-0000-000098010000}"/>
    <cellStyle name="Explanatory Text 2" xfId="424" xr:uid="{00000000-0005-0000-0000-000099010000}"/>
    <cellStyle name="Explanatory Text 3" xfId="425" xr:uid="{00000000-0005-0000-0000-00009A010000}"/>
    <cellStyle name="F2" xfId="426" xr:uid="{00000000-0005-0000-0000-00009B010000}"/>
    <cellStyle name="F3" xfId="427" xr:uid="{00000000-0005-0000-0000-00009C010000}"/>
    <cellStyle name="F4" xfId="428" xr:uid="{00000000-0005-0000-0000-00009D010000}"/>
    <cellStyle name="F5" xfId="429" xr:uid="{00000000-0005-0000-0000-00009E010000}"/>
    <cellStyle name="F6" xfId="430" xr:uid="{00000000-0005-0000-0000-00009F010000}"/>
    <cellStyle name="F7" xfId="431" xr:uid="{00000000-0005-0000-0000-0000A0010000}"/>
    <cellStyle name="F8" xfId="432" xr:uid="{00000000-0005-0000-0000-0000A1010000}"/>
    <cellStyle name="Fecha" xfId="433" xr:uid="{00000000-0005-0000-0000-0000A2010000}"/>
    <cellStyle name="FIXED" xfId="434" xr:uid="{00000000-0005-0000-0000-0000A3010000}"/>
    <cellStyle name="Followed Hyperlink" xfId="435" xr:uid="{00000000-0005-0000-0000-0000A4010000}"/>
    <cellStyle name="Good" xfId="436" xr:uid="{00000000-0005-0000-0000-0000A5010000}"/>
    <cellStyle name="Graphics" xfId="437" xr:uid="{00000000-0005-0000-0000-0000A6010000}"/>
    <cellStyle name="Heading 1" xfId="438" xr:uid="{00000000-0005-0000-0000-0000A7010000}"/>
    <cellStyle name="Heading 1 2" xfId="439" xr:uid="{00000000-0005-0000-0000-0000A8010000}"/>
    <cellStyle name="Heading 1 3" xfId="440" xr:uid="{00000000-0005-0000-0000-0000A9010000}"/>
    <cellStyle name="Heading 2" xfId="441" xr:uid="{00000000-0005-0000-0000-0000AA010000}"/>
    <cellStyle name="Heading 2 2" xfId="442" xr:uid="{00000000-0005-0000-0000-0000AB010000}"/>
    <cellStyle name="Heading 2 3" xfId="443" xr:uid="{00000000-0005-0000-0000-0000AC010000}"/>
    <cellStyle name="Heading 3" xfId="444" xr:uid="{00000000-0005-0000-0000-0000AD010000}"/>
    <cellStyle name="Heading 3 2" xfId="445" xr:uid="{00000000-0005-0000-0000-0000AE010000}"/>
    <cellStyle name="Heading 3 3" xfId="446" xr:uid="{00000000-0005-0000-0000-0000AF010000}"/>
    <cellStyle name="Heading 4" xfId="447" xr:uid="{00000000-0005-0000-0000-0000B0010000}"/>
    <cellStyle name="HEADING1" xfId="448" xr:uid="{00000000-0005-0000-0000-0000B1010000}"/>
    <cellStyle name="HEADING2" xfId="449" xr:uid="{00000000-0005-0000-0000-0000B2010000}"/>
    <cellStyle name="Hipervínculo 2" xfId="450" xr:uid="{00000000-0005-0000-0000-0000B3010000}"/>
    <cellStyle name="Hipervínculo visitado 2" xfId="451" xr:uid="{00000000-0005-0000-0000-0000B4010000}"/>
    <cellStyle name="Incorrecto 2" xfId="452" xr:uid="{00000000-0005-0000-0000-0000B5010000}"/>
    <cellStyle name="Incorrecto 3" xfId="453" xr:uid="{00000000-0005-0000-0000-0000B6010000}"/>
    <cellStyle name="Incorrecto 4" xfId="454" xr:uid="{00000000-0005-0000-0000-0000B7010000}"/>
    <cellStyle name="Input" xfId="455" xr:uid="{00000000-0005-0000-0000-0000B8010000}"/>
    <cellStyle name="Linked Cell" xfId="456" xr:uid="{00000000-0005-0000-0000-0000B9010000}"/>
    <cellStyle name="Millares" xfId="2" builtinId="3"/>
    <cellStyle name="Millares [0] 2" xfId="457" xr:uid="{00000000-0005-0000-0000-0000BB010000}"/>
    <cellStyle name="Millares 10" xfId="458" xr:uid="{00000000-0005-0000-0000-0000BC010000}"/>
    <cellStyle name="Millares 10 2" xfId="459" xr:uid="{00000000-0005-0000-0000-0000BD010000}"/>
    <cellStyle name="Millares 11" xfId="460" xr:uid="{00000000-0005-0000-0000-0000BE010000}"/>
    <cellStyle name="Millares 11 2" xfId="461" xr:uid="{00000000-0005-0000-0000-0000BF010000}"/>
    <cellStyle name="Millares 12" xfId="462" xr:uid="{00000000-0005-0000-0000-0000C0010000}"/>
    <cellStyle name="Millares 12 2" xfId="463" xr:uid="{00000000-0005-0000-0000-0000C1010000}"/>
    <cellStyle name="Millares 13" xfId="464" xr:uid="{00000000-0005-0000-0000-0000C2010000}"/>
    <cellStyle name="Millares 13 2" xfId="465" xr:uid="{00000000-0005-0000-0000-0000C3010000}"/>
    <cellStyle name="Millares 14" xfId="466" xr:uid="{00000000-0005-0000-0000-0000C4010000}"/>
    <cellStyle name="Millares 14 2" xfId="467" xr:uid="{00000000-0005-0000-0000-0000C5010000}"/>
    <cellStyle name="Millares 15" xfId="468" xr:uid="{00000000-0005-0000-0000-0000C6010000}"/>
    <cellStyle name="Millares 16" xfId="469" xr:uid="{00000000-0005-0000-0000-0000C7010000}"/>
    <cellStyle name="Millares 17" xfId="470" xr:uid="{00000000-0005-0000-0000-0000C8010000}"/>
    <cellStyle name="Millares 18" xfId="471" xr:uid="{00000000-0005-0000-0000-0000C9010000}"/>
    <cellStyle name="Millares 19" xfId="472" xr:uid="{00000000-0005-0000-0000-0000CA010000}"/>
    <cellStyle name="Millares 2" xfId="5" xr:uid="{00000000-0005-0000-0000-0000CB010000}"/>
    <cellStyle name="Millares 2 10" xfId="473" xr:uid="{00000000-0005-0000-0000-0000CC010000}"/>
    <cellStyle name="Millares 2 11" xfId="474" xr:uid="{00000000-0005-0000-0000-0000CD010000}"/>
    <cellStyle name="Millares 2 12" xfId="475" xr:uid="{00000000-0005-0000-0000-0000CE010000}"/>
    <cellStyle name="Millares 2 13" xfId="476" xr:uid="{00000000-0005-0000-0000-0000CF010000}"/>
    <cellStyle name="Millares 2 14" xfId="477" xr:uid="{00000000-0005-0000-0000-0000D0010000}"/>
    <cellStyle name="Millares 2 15" xfId="478" xr:uid="{00000000-0005-0000-0000-0000D1010000}"/>
    <cellStyle name="Millares 2 16" xfId="479" xr:uid="{00000000-0005-0000-0000-0000D2010000}"/>
    <cellStyle name="Millares 2 17" xfId="480" xr:uid="{00000000-0005-0000-0000-0000D3010000}"/>
    <cellStyle name="Millares 2 18" xfId="481" xr:uid="{00000000-0005-0000-0000-0000D4010000}"/>
    <cellStyle name="Millares 2 19" xfId="482" xr:uid="{00000000-0005-0000-0000-0000D5010000}"/>
    <cellStyle name="Millares 2 2" xfId="6" xr:uid="{00000000-0005-0000-0000-0000D6010000}"/>
    <cellStyle name="Millares 2 2 2" xfId="483" xr:uid="{00000000-0005-0000-0000-0000D7010000}"/>
    <cellStyle name="Millares 2 2 2 2" xfId="484" xr:uid="{00000000-0005-0000-0000-0000D8010000}"/>
    <cellStyle name="Millares 2 2 2 2 2" xfId="485" xr:uid="{00000000-0005-0000-0000-0000D9010000}"/>
    <cellStyle name="Millares 2 2 2 2 2 2" xfId="486" xr:uid="{00000000-0005-0000-0000-0000DA010000}"/>
    <cellStyle name="Millares 2 2 2 3" xfId="487" xr:uid="{00000000-0005-0000-0000-0000DB010000}"/>
    <cellStyle name="Millares 2 2 3" xfId="488" xr:uid="{00000000-0005-0000-0000-0000DC010000}"/>
    <cellStyle name="Millares 2 2 4" xfId="489" xr:uid="{00000000-0005-0000-0000-0000DD010000}"/>
    <cellStyle name="Millares 2 2 4 2" xfId="490" xr:uid="{00000000-0005-0000-0000-0000DE010000}"/>
    <cellStyle name="Millares 2 2_Cub. 2 Emergencia Almaceye Moca" xfId="491" xr:uid="{00000000-0005-0000-0000-0000DF010000}"/>
    <cellStyle name="Millares 2 20" xfId="492" xr:uid="{00000000-0005-0000-0000-0000E0010000}"/>
    <cellStyle name="Millares 2 21" xfId="493" xr:uid="{00000000-0005-0000-0000-0000E1010000}"/>
    <cellStyle name="Millares 2 22" xfId="494" xr:uid="{00000000-0005-0000-0000-0000E2010000}"/>
    <cellStyle name="Millares 2 23" xfId="495" xr:uid="{00000000-0005-0000-0000-0000E3010000}"/>
    <cellStyle name="Millares 2 24" xfId="496" xr:uid="{00000000-0005-0000-0000-0000E4010000}"/>
    <cellStyle name="Millares 2 25" xfId="497" xr:uid="{00000000-0005-0000-0000-0000E5010000}"/>
    <cellStyle name="Millares 2 26" xfId="498" xr:uid="{00000000-0005-0000-0000-0000E6010000}"/>
    <cellStyle name="Millares 2 27" xfId="499" xr:uid="{00000000-0005-0000-0000-0000E7010000}"/>
    <cellStyle name="Millares 2 28" xfId="500" xr:uid="{00000000-0005-0000-0000-0000E8010000}"/>
    <cellStyle name="Millares 2 29" xfId="501" xr:uid="{00000000-0005-0000-0000-0000E9010000}"/>
    <cellStyle name="Millares 2 3" xfId="502" xr:uid="{00000000-0005-0000-0000-0000EA010000}"/>
    <cellStyle name="Millares 2 3 2" xfId="503" xr:uid="{00000000-0005-0000-0000-0000EB010000}"/>
    <cellStyle name="Millares 2 3 3" xfId="504" xr:uid="{00000000-0005-0000-0000-0000EC010000}"/>
    <cellStyle name="Millares 2 3 4" xfId="505" xr:uid="{00000000-0005-0000-0000-0000ED010000}"/>
    <cellStyle name="Millares 2 3 5" xfId="506" xr:uid="{00000000-0005-0000-0000-0000EE010000}"/>
    <cellStyle name="Millares 2 30" xfId="507" xr:uid="{00000000-0005-0000-0000-0000EF010000}"/>
    <cellStyle name="Millares 2 31" xfId="508" xr:uid="{00000000-0005-0000-0000-0000F0010000}"/>
    <cellStyle name="Millares 2 32" xfId="509" xr:uid="{00000000-0005-0000-0000-0000F1010000}"/>
    <cellStyle name="Millares 2 33" xfId="510" xr:uid="{00000000-0005-0000-0000-0000F2010000}"/>
    <cellStyle name="Millares 2 34" xfId="511" xr:uid="{00000000-0005-0000-0000-0000F3010000}"/>
    <cellStyle name="Millares 2 4" xfId="512" xr:uid="{00000000-0005-0000-0000-0000F4010000}"/>
    <cellStyle name="Millares 2 4 2" xfId="513" xr:uid="{00000000-0005-0000-0000-0000F5010000}"/>
    <cellStyle name="Millares 2 5" xfId="514" xr:uid="{00000000-0005-0000-0000-0000F6010000}"/>
    <cellStyle name="Millares 2 6" xfId="515" xr:uid="{00000000-0005-0000-0000-0000F7010000}"/>
    <cellStyle name="Millares 2 7" xfId="516" xr:uid="{00000000-0005-0000-0000-0000F8010000}"/>
    <cellStyle name="Millares 2 8" xfId="517" xr:uid="{00000000-0005-0000-0000-0000F9010000}"/>
    <cellStyle name="Millares 2 9" xfId="518" xr:uid="{00000000-0005-0000-0000-0000FA010000}"/>
    <cellStyle name="Millares 2_ANALISIS COSTOS PORTICOS GRAN TECHO" xfId="519" xr:uid="{00000000-0005-0000-0000-0000FB010000}"/>
    <cellStyle name="Millares 20" xfId="520" xr:uid="{00000000-0005-0000-0000-0000FC010000}"/>
    <cellStyle name="Millares 21" xfId="521" xr:uid="{00000000-0005-0000-0000-0000FD010000}"/>
    <cellStyle name="Millares 22" xfId="522" xr:uid="{00000000-0005-0000-0000-0000FE010000}"/>
    <cellStyle name="Millares 23" xfId="523" xr:uid="{00000000-0005-0000-0000-0000FF010000}"/>
    <cellStyle name="Millares 24" xfId="524" xr:uid="{00000000-0005-0000-0000-000000020000}"/>
    <cellStyle name="Millares 25" xfId="525" xr:uid="{00000000-0005-0000-0000-000001020000}"/>
    <cellStyle name="Millares 26" xfId="526" xr:uid="{00000000-0005-0000-0000-000002020000}"/>
    <cellStyle name="Millares 27" xfId="527" xr:uid="{00000000-0005-0000-0000-000003020000}"/>
    <cellStyle name="Millares 28" xfId="528" xr:uid="{00000000-0005-0000-0000-000004020000}"/>
    <cellStyle name="Millares 29" xfId="529" xr:uid="{00000000-0005-0000-0000-000005020000}"/>
    <cellStyle name="Millares 3" xfId="530" xr:uid="{00000000-0005-0000-0000-000006020000}"/>
    <cellStyle name="Millares 3 2" xfId="531" xr:uid="{00000000-0005-0000-0000-000007020000}"/>
    <cellStyle name="Millares 3 2 2" xfId="532" xr:uid="{00000000-0005-0000-0000-000008020000}"/>
    <cellStyle name="Millares 3 3" xfId="533" xr:uid="{00000000-0005-0000-0000-000009020000}"/>
    <cellStyle name="Millares 3 3 2" xfId="534" xr:uid="{00000000-0005-0000-0000-00000A020000}"/>
    <cellStyle name="Millares 3 4" xfId="535" xr:uid="{00000000-0005-0000-0000-00000B020000}"/>
    <cellStyle name="Millares 3 4 2" xfId="536" xr:uid="{00000000-0005-0000-0000-00000C020000}"/>
    <cellStyle name="Millares 3 5" xfId="537" xr:uid="{00000000-0005-0000-0000-00000D020000}"/>
    <cellStyle name="Millares 3 6" xfId="1186" xr:uid="{00000000-0005-0000-0000-00000E020000}"/>
    <cellStyle name="Millares 3_DESGLOSE_DE_PORTICOS_METALICOS_UASD_BONAO_ENV" xfId="538" xr:uid="{00000000-0005-0000-0000-00000F020000}"/>
    <cellStyle name="Millares 30" xfId="539" xr:uid="{00000000-0005-0000-0000-000010020000}"/>
    <cellStyle name="Millares 31" xfId="540" xr:uid="{00000000-0005-0000-0000-000011020000}"/>
    <cellStyle name="Millares 32" xfId="541" xr:uid="{00000000-0005-0000-0000-000012020000}"/>
    <cellStyle name="Millares 33" xfId="1182" xr:uid="{00000000-0005-0000-0000-000013020000}"/>
    <cellStyle name="Millares 34" xfId="1190" xr:uid="{093BE479-1D71-4AB1-BC5B-9C46B0DF4FE5}"/>
    <cellStyle name="Millares 35" xfId="1197" xr:uid="{4B2CA5C6-EF4D-4E8C-870E-293BCF7859A0}"/>
    <cellStyle name="Millares 38" xfId="542" xr:uid="{00000000-0005-0000-0000-000014020000}"/>
    <cellStyle name="Millares 4" xfId="543" xr:uid="{00000000-0005-0000-0000-000015020000}"/>
    <cellStyle name="Millares 4 2" xfId="544" xr:uid="{00000000-0005-0000-0000-000016020000}"/>
    <cellStyle name="Millares 4 2 2" xfId="545" xr:uid="{00000000-0005-0000-0000-000017020000}"/>
    <cellStyle name="Millares 4 3" xfId="546" xr:uid="{00000000-0005-0000-0000-000018020000}"/>
    <cellStyle name="Millares 4 3 2" xfId="547" xr:uid="{00000000-0005-0000-0000-000019020000}"/>
    <cellStyle name="Millares 4 4" xfId="548" xr:uid="{00000000-0005-0000-0000-00001A020000}"/>
    <cellStyle name="Millares 4 5" xfId="549" xr:uid="{00000000-0005-0000-0000-00001B020000}"/>
    <cellStyle name="Millares 4_Presupuesto Construccion edificio oficina gubernamentales de san juan" xfId="550" xr:uid="{00000000-0005-0000-0000-00001C020000}"/>
    <cellStyle name="Millares 5" xfId="551" xr:uid="{00000000-0005-0000-0000-00001D020000}"/>
    <cellStyle name="Millares 5 10" xfId="552" xr:uid="{00000000-0005-0000-0000-00001E020000}"/>
    <cellStyle name="Millares 5 11" xfId="553" xr:uid="{00000000-0005-0000-0000-00001F020000}"/>
    <cellStyle name="Millares 5 12" xfId="554" xr:uid="{00000000-0005-0000-0000-000020020000}"/>
    <cellStyle name="Millares 5 13" xfId="555" xr:uid="{00000000-0005-0000-0000-000021020000}"/>
    <cellStyle name="Millares 5 14" xfId="556" xr:uid="{00000000-0005-0000-0000-000022020000}"/>
    <cellStyle name="Millares 5 15" xfId="557" xr:uid="{00000000-0005-0000-0000-000023020000}"/>
    <cellStyle name="Millares 5 16" xfId="558" xr:uid="{00000000-0005-0000-0000-000024020000}"/>
    <cellStyle name="Millares 5 17" xfId="559" xr:uid="{00000000-0005-0000-0000-000025020000}"/>
    <cellStyle name="Millares 5 18" xfId="560" xr:uid="{00000000-0005-0000-0000-000026020000}"/>
    <cellStyle name="Millares 5 19" xfId="561" xr:uid="{00000000-0005-0000-0000-000027020000}"/>
    <cellStyle name="Millares 5 2" xfId="562" xr:uid="{00000000-0005-0000-0000-000028020000}"/>
    <cellStyle name="Millares 5 2 2" xfId="563" xr:uid="{00000000-0005-0000-0000-000029020000}"/>
    <cellStyle name="Millares 5 2 2 2" xfId="564" xr:uid="{00000000-0005-0000-0000-00002A020000}"/>
    <cellStyle name="Millares 5 20" xfId="565" xr:uid="{00000000-0005-0000-0000-00002B020000}"/>
    <cellStyle name="Millares 5 21" xfId="566" xr:uid="{00000000-0005-0000-0000-00002C020000}"/>
    <cellStyle name="Millares 5 22" xfId="567" xr:uid="{00000000-0005-0000-0000-00002D020000}"/>
    <cellStyle name="Millares 5 23" xfId="568" xr:uid="{00000000-0005-0000-0000-00002E020000}"/>
    <cellStyle name="Millares 5 24" xfId="569" xr:uid="{00000000-0005-0000-0000-00002F020000}"/>
    <cellStyle name="Millares 5 25" xfId="570" xr:uid="{00000000-0005-0000-0000-000030020000}"/>
    <cellStyle name="Millares 5 3" xfId="571" xr:uid="{00000000-0005-0000-0000-000031020000}"/>
    <cellStyle name="Millares 5 4" xfId="572" xr:uid="{00000000-0005-0000-0000-000032020000}"/>
    <cellStyle name="Millares 5 5" xfId="573" xr:uid="{00000000-0005-0000-0000-000033020000}"/>
    <cellStyle name="Millares 5 6" xfId="574" xr:uid="{00000000-0005-0000-0000-000034020000}"/>
    <cellStyle name="Millares 5 7" xfId="575" xr:uid="{00000000-0005-0000-0000-000035020000}"/>
    <cellStyle name="Millares 5 8" xfId="576" xr:uid="{00000000-0005-0000-0000-000036020000}"/>
    <cellStyle name="Millares 5 9" xfId="577" xr:uid="{00000000-0005-0000-0000-000037020000}"/>
    <cellStyle name="Millares 6" xfId="578" xr:uid="{00000000-0005-0000-0000-000038020000}"/>
    <cellStyle name="Millares 6 2" xfId="579" xr:uid="{00000000-0005-0000-0000-000039020000}"/>
    <cellStyle name="Millares 7" xfId="580" xr:uid="{00000000-0005-0000-0000-00003A020000}"/>
    <cellStyle name="Millares 7 2" xfId="18" xr:uid="{00000000-0005-0000-0000-00003B020000}"/>
    <cellStyle name="Millares 7 2 2" xfId="581" xr:uid="{00000000-0005-0000-0000-00003C020000}"/>
    <cellStyle name="Millares 7 2 2 2" xfId="582" xr:uid="{00000000-0005-0000-0000-00003D020000}"/>
    <cellStyle name="Millares 7 2 3" xfId="583" xr:uid="{00000000-0005-0000-0000-00003E020000}"/>
    <cellStyle name="Millares 7 2 4" xfId="584" xr:uid="{00000000-0005-0000-0000-00003F020000}"/>
    <cellStyle name="Millares 7 2 5" xfId="585" xr:uid="{00000000-0005-0000-0000-000040020000}"/>
    <cellStyle name="Millares 7 2 6" xfId="586" xr:uid="{00000000-0005-0000-0000-000041020000}"/>
    <cellStyle name="Millares 7 2 7" xfId="587" xr:uid="{00000000-0005-0000-0000-000042020000}"/>
    <cellStyle name="Millares 7 2 8" xfId="588" xr:uid="{00000000-0005-0000-0000-000043020000}"/>
    <cellStyle name="Millares 7 2 9" xfId="589" xr:uid="{00000000-0005-0000-0000-000044020000}"/>
    <cellStyle name="Millares 7 3" xfId="590" xr:uid="{00000000-0005-0000-0000-000045020000}"/>
    <cellStyle name="Millares 8" xfId="591" xr:uid="{00000000-0005-0000-0000-000046020000}"/>
    <cellStyle name="Millares 8 2" xfId="592" xr:uid="{00000000-0005-0000-0000-000047020000}"/>
    <cellStyle name="Millares 8 2 2" xfId="593" xr:uid="{00000000-0005-0000-0000-000048020000}"/>
    <cellStyle name="Millares 9" xfId="594" xr:uid="{00000000-0005-0000-0000-000049020000}"/>
    <cellStyle name="Millares 9 2" xfId="595" xr:uid="{00000000-0005-0000-0000-00004A020000}"/>
    <cellStyle name="Milliers_bordereau-TyP-V2_03-03-00" xfId="596" xr:uid="{00000000-0005-0000-0000-00004C020000}"/>
    <cellStyle name="Moneda [0] 2" xfId="597" xr:uid="{00000000-0005-0000-0000-00004D020000}"/>
    <cellStyle name="Moneda 2" xfId="598" xr:uid="{00000000-0005-0000-0000-00004E020000}"/>
    <cellStyle name="Moneda 2 10" xfId="599" xr:uid="{00000000-0005-0000-0000-00004F020000}"/>
    <cellStyle name="Moneda 2 11" xfId="600" xr:uid="{00000000-0005-0000-0000-000050020000}"/>
    <cellStyle name="Moneda 2 12" xfId="601" xr:uid="{00000000-0005-0000-0000-000051020000}"/>
    <cellStyle name="Moneda 2 13" xfId="602" xr:uid="{00000000-0005-0000-0000-000052020000}"/>
    <cellStyle name="Moneda 2 14" xfId="603" xr:uid="{00000000-0005-0000-0000-000053020000}"/>
    <cellStyle name="Moneda 2 15" xfId="604" xr:uid="{00000000-0005-0000-0000-000054020000}"/>
    <cellStyle name="Moneda 2 16" xfId="605" xr:uid="{00000000-0005-0000-0000-000055020000}"/>
    <cellStyle name="Moneda 2 17" xfId="606" xr:uid="{00000000-0005-0000-0000-000056020000}"/>
    <cellStyle name="Moneda 2 18" xfId="607" xr:uid="{00000000-0005-0000-0000-000057020000}"/>
    <cellStyle name="Moneda 2 19" xfId="608" xr:uid="{00000000-0005-0000-0000-000058020000}"/>
    <cellStyle name="Moneda 2 2" xfId="609" xr:uid="{00000000-0005-0000-0000-000059020000}"/>
    <cellStyle name="Moneda 2 2 10" xfId="610" xr:uid="{00000000-0005-0000-0000-00005A020000}"/>
    <cellStyle name="Moneda 2 2 11" xfId="611" xr:uid="{00000000-0005-0000-0000-00005B020000}"/>
    <cellStyle name="Moneda 2 2 12" xfId="612" xr:uid="{00000000-0005-0000-0000-00005C020000}"/>
    <cellStyle name="Moneda 2 2 12 2" xfId="613" xr:uid="{00000000-0005-0000-0000-00005D020000}"/>
    <cellStyle name="Moneda 2 2 12 2 2" xfId="614" xr:uid="{00000000-0005-0000-0000-00005E020000}"/>
    <cellStyle name="Moneda 2 2 12 2 3" xfId="615" xr:uid="{00000000-0005-0000-0000-00005F020000}"/>
    <cellStyle name="Moneda 2 2 12 2 4" xfId="616" xr:uid="{00000000-0005-0000-0000-000060020000}"/>
    <cellStyle name="Moneda 2 2 12 2 5" xfId="617" xr:uid="{00000000-0005-0000-0000-000061020000}"/>
    <cellStyle name="Moneda 2 2 12 2 6" xfId="618" xr:uid="{00000000-0005-0000-0000-000062020000}"/>
    <cellStyle name="Moneda 2 2 12 2 7" xfId="619" xr:uid="{00000000-0005-0000-0000-000063020000}"/>
    <cellStyle name="Moneda 2 2 12 3" xfId="620" xr:uid="{00000000-0005-0000-0000-000064020000}"/>
    <cellStyle name="Moneda 2 2 12 4" xfId="621" xr:uid="{00000000-0005-0000-0000-000065020000}"/>
    <cellStyle name="Moneda 2 2 12 5" xfId="622" xr:uid="{00000000-0005-0000-0000-000066020000}"/>
    <cellStyle name="Moneda 2 2 12 6" xfId="623" xr:uid="{00000000-0005-0000-0000-000067020000}"/>
    <cellStyle name="Moneda 2 2 12 7" xfId="624" xr:uid="{00000000-0005-0000-0000-000068020000}"/>
    <cellStyle name="Moneda 2 2 13" xfId="625" xr:uid="{00000000-0005-0000-0000-000069020000}"/>
    <cellStyle name="Moneda 2 2 14" xfId="626" xr:uid="{00000000-0005-0000-0000-00006A020000}"/>
    <cellStyle name="Moneda 2 2 15" xfId="627" xr:uid="{00000000-0005-0000-0000-00006B020000}"/>
    <cellStyle name="Moneda 2 2 16" xfId="628" xr:uid="{00000000-0005-0000-0000-00006C020000}"/>
    <cellStyle name="Moneda 2 2 17" xfId="629" xr:uid="{00000000-0005-0000-0000-00006D020000}"/>
    <cellStyle name="Moneda 2 2 18" xfId="630" xr:uid="{00000000-0005-0000-0000-00006E020000}"/>
    <cellStyle name="Moneda 2 2 2" xfId="631" xr:uid="{00000000-0005-0000-0000-00006F020000}"/>
    <cellStyle name="Moneda 2 2 2 10" xfId="632" xr:uid="{00000000-0005-0000-0000-000070020000}"/>
    <cellStyle name="Moneda 2 2 2 11" xfId="633" xr:uid="{00000000-0005-0000-0000-000071020000}"/>
    <cellStyle name="Moneda 2 2 2 12" xfId="634" xr:uid="{00000000-0005-0000-0000-000072020000}"/>
    <cellStyle name="Moneda 2 2 2 12 2" xfId="635" xr:uid="{00000000-0005-0000-0000-000073020000}"/>
    <cellStyle name="Moneda 2 2 2 12 2 2" xfId="636" xr:uid="{00000000-0005-0000-0000-000074020000}"/>
    <cellStyle name="Moneda 2 2 2 12 2 3" xfId="637" xr:uid="{00000000-0005-0000-0000-000075020000}"/>
    <cellStyle name="Moneda 2 2 2 12 2 4" xfId="638" xr:uid="{00000000-0005-0000-0000-000076020000}"/>
    <cellStyle name="Moneda 2 2 2 12 2 5" xfId="639" xr:uid="{00000000-0005-0000-0000-000077020000}"/>
    <cellStyle name="Moneda 2 2 2 12 2 6" xfId="640" xr:uid="{00000000-0005-0000-0000-000078020000}"/>
    <cellStyle name="Moneda 2 2 2 12 2 7" xfId="641" xr:uid="{00000000-0005-0000-0000-000079020000}"/>
    <cellStyle name="Moneda 2 2 2 12 3" xfId="642" xr:uid="{00000000-0005-0000-0000-00007A020000}"/>
    <cellStyle name="Moneda 2 2 2 12 4" xfId="643" xr:uid="{00000000-0005-0000-0000-00007B020000}"/>
    <cellStyle name="Moneda 2 2 2 12 5" xfId="644" xr:uid="{00000000-0005-0000-0000-00007C020000}"/>
    <cellStyle name="Moneda 2 2 2 12 6" xfId="645" xr:uid="{00000000-0005-0000-0000-00007D020000}"/>
    <cellStyle name="Moneda 2 2 2 12 7" xfId="646" xr:uid="{00000000-0005-0000-0000-00007E020000}"/>
    <cellStyle name="Moneda 2 2 2 13" xfId="647" xr:uid="{00000000-0005-0000-0000-00007F020000}"/>
    <cellStyle name="Moneda 2 2 2 14" xfId="648" xr:uid="{00000000-0005-0000-0000-000080020000}"/>
    <cellStyle name="Moneda 2 2 2 15" xfId="649" xr:uid="{00000000-0005-0000-0000-000081020000}"/>
    <cellStyle name="Moneda 2 2 2 16" xfId="650" xr:uid="{00000000-0005-0000-0000-000082020000}"/>
    <cellStyle name="Moneda 2 2 2 17" xfId="651" xr:uid="{00000000-0005-0000-0000-000083020000}"/>
    <cellStyle name="Moneda 2 2 2 18" xfId="652" xr:uid="{00000000-0005-0000-0000-000084020000}"/>
    <cellStyle name="Moneda 2 2 2 2" xfId="653" xr:uid="{00000000-0005-0000-0000-000085020000}"/>
    <cellStyle name="Moneda 2 2 2 2 2" xfId="654" xr:uid="{00000000-0005-0000-0000-000086020000}"/>
    <cellStyle name="Moneda 2 2 2 2 2 2" xfId="655" xr:uid="{00000000-0005-0000-0000-000087020000}"/>
    <cellStyle name="Moneda 2 2 2 2 2 2 2" xfId="656" xr:uid="{00000000-0005-0000-0000-000088020000}"/>
    <cellStyle name="Moneda 2 2 2 2 2 2 2 2" xfId="657" xr:uid="{00000000-0005-0000-0000-000089020000}"/>
    <cellStyle name="Moneda 2 2 2 2 2 2 2 3" xfId="658" xr:uid="{00000000-0005-0000-0000-00008A020000}"/>
    <cellStyle name="Moneda 2 2 2 2 2 2 2 4" xfId="659" xr:uid="{00000000-0005-0000-0000-00008B020000}"/>
    <cellStyle name="Moneda 2 2 2 2 2 2 2 5" xfId="660" xr:uid="{00000000-0005-0000-0000-00008C020000}"/>
    <cellStyle name="Moneda 2 2 2 2 2 2 2 6" xfId="661" xr:uid="{00000000-0005-0000-0000-00008D020000}"/>
    <cellStyle name="Moneda 2 2 2 2 2 2 2 7" xfId="662" xr:uid="{00000000-0005-0000-0000-00008E020000}"/>
    <cellStyle name="Moneda 2 2 2 2 2 2 3" xfId="663" xr:uid="{00000000-0005-0000-0000-00008F020000}"/>
    <cellStyle name="Moneda 2 2 2 2 2 2 4" xfId="664" xr:uid="{00000000-0005-0000-0000-000090020000}"/>
    <cellStyle name="Moneda 2 2 2 2 2 2 5" xfId="665" xr:uid="{00000000-0005-0000-0000-000091020000}"/>
    <cellStyle name="Moneda 2 2 2 2 2 2 6" xfId="666" xr:uid="{00000000-0005-0000-0000-000092020000}"/>
    <cellStyle name="Moneda 2 2 2 2 2 2 7" xfId="667" xr:uid="{00000000-0005-0000-0000-000093020000}"/>
    <cellStyle name="Moneda 2 2 2 2 2 3" xfId="668" xr:uid="{00000000-0005-0000-0000-000094020000}"/>
    <cellStyle name="Moneda 2 2 2 2 2 4" xfId="669" xr:uid="{00000000-0005-0000-0000-000095020000}"/>
    <cellStyle name="Moneda 2 2 2 2 2 5" xfId="670" xr:uid="{00000000-0005-0000-0000-000096020000}"/>
    <cellStyle name="Moneda 2 2 2 2 2 6" xfId="671" xr:uid="{00000000-0005-0000-0000-000097020000}"/>
    <cellStyle name="Moneda 2 2 2 2 2 7" xfId="672" xr:uid="{00000000-0005-0000-0000-000098020000}"/>
    <cellStyle name="Moneda 2 2 2 2 2 8" xfId="673" xr:uid="{00000000-0005-0000-0000-000099020000}"/>
    <cellStyle name="Moneda 2 2 2 2 3" xfId="674" xr:uid="{00000000-0005-0000-0000-00009A020000}"/>
    <cellStyle name="Moneda 2 2 2 2 3 2" xfId="675" xr:uid="{00000000-0005-0000-0000-00009B020000}"/>
    <cellStyle name="Moneda 2 2 2 2 3 3" xfId="676" xr:uid="{00000000-0005-0000-0000-00009C020000}"/>
    <cellStyle name="Moneda 2 2 2 2 3 4" xfId="677" xr:uid="{00000000-0005-0000-0000-00009D020000}"/>
    <cellStyle name="Moneda 2 2 2 2 3 5" xfId="678" xr:uid="{00000000-0005-0000-0000-00009E020000}"/>
    <cellStyle name="Moneda 2 2 2 2 3 6" xfId="679" xr:uid="{00000000-0005-0000-0000-00009F020000}"/>
    <cellStyle name="Moneda 2 2 2 2 3 7" xfId="680" xr:uid="{00000000-0005-0000-0000-0000A0020000}"/>
    <cellStyle name="Moneda 2 2 2 2 4" xfId="681" xr:uid="{00000000-0005-0000-0000-0000A1020000}"/>
    <cellStyle name="Moneda 2 2 2 2 5" xfId="682" xr:uid="{00000000-0005-0000-0000-0000A2020000}"/>
    <cellStyle name="Moneda 2 2 2 2 6" xfId="683" xr:uid="{00000000-0005-0000-0000-0000A3020000}"/>
    <cellStyle name="Moneda 2 2 2 2 7" xfId="684" xr:uid="{00000000-0005-0000-0000-0000A4020000}"/>
    <cellStyle name="Moneda 2 2 2 2 8" xfId="685" xr:uid="{00000000-0005-0000-0000-0000A5020000}"/>
    <cellStyle name="Moneda 2 2 2 3" xfId="686" xr:uid="{00000000-0005-0000-0000-0000A6020000}"/>
    <cellStyle name="Moneda 2 2 2 4" xfId="687" xr:uid="{00000000-0005-0000-0000-0000A7020000}"/>
    <cellStyle name="Moneda 2 2 2 5" xfId="688" xr:uid="{00000000-0005-0000-0000-0000A8020000}"/>
    <cellStyle name="Moneda 2 2 2 6" xfId="689" xr:uid="{00000000-0005-0000-0000-0000A9020000}"/>
    <cellStyle name="Moneda 2 2 2 7" xfId="690" xr:uid="{00000000-0005-0000-0000-0000AA020000}"/>
    <cellStyle name="Moneda 2 2 2 8" xfId="691" xr:uid="{00000000-0005-0000-0000-0000AB020000}"/>
    <cellStyle name="Moneda 2 2 2 9" xfId="692" xr:uid="{00000000-0005-0000-0000-0000AC020000}"/>
    <cellStyle name="Moneda 2 2 3" xfId="693" xr:uid="{00000000-0005-0000-0000-0000AD020000}"/>
    <cellStyle name="Moneda 2 2 4" xfId="694" xr:uid="{00000000-0005-0000-0000-0000AE020000}"/>
    <cellStyle name="Moneda 2 2 5" xfId="695" xr:uid="{00000000-0005-0000-0000-0000AF020000}"/>
    <cellStyle name="Moneda 2 2 6" xfId="696" xr:uid="{00000000-0005-0000-0000-0000B0020000}"/>
    <cellStyle name="Moneda 2 2 7" xfId="697" xr:uid="{00000000-0005-0000-0000-0000B1020000}"/>
    <cellStyle name="Moneda 2 2 8" xfId="698" xr:uid="{00000000-0005-0000-0000-0000B2020000}"/>
    <cellStyle name="Moneda 2 2 9" xfId="699" xr:uid="{00000000-0005-0000-0000-0000B3020000}"/>
    <cellStyle name="Moneda 2 20" xfId="700" xr:uid="{00000000-0005-0000-0000-0000B4020000}"/>
    <cellStyle name="Moneda 2 21" xfId="701" xr:uid="{00000000-0005-0000-0000-0000B5020000}"/>
    <cellStyle name="Moneda 2 22" xfId="702" xr:uid="{00000000-0005-0000-0000-0000B6020000}"/>
    <cellStyle name="Moneda 2 23" xfId="703" xr:uid="{00000000-0005-0000-0000-0000B7020000}"/>
    <cellStyle name="Moneda 2 24" xfId="704" xr:uid="{00000000-0005-0000-0000-0000B8020000}"/>
    <cellStyle name="Moneda 2 25" xfId="705" xr:uid="{00000000-0005-0000-0000-0000B9020000}"/>
    <cellStyle name="Moneda 2 26" xfId="706" xr:uid="{00000000-0005-0000-0000-0000BA020000}"/>
    <cellStyle name="Moneda 2 27" xfId="707" xr:uid="{00000000-0005-0000-0000-0000BB020000}"/>
    <cellStyle name="Moneda 2 28" xfId="708" xr:uid="{00000000-0005-0000-0000-0000BC020000}"/>
    <cellStyle name="Moneda 2 29" xfId="709" xr:uid="{00000000-0005-0000-0000-0000BD020000}"/>
    <cellStyle name="Moneda 2 3" xfId="710" xr:uid="{00000000-0005-0000-0000-0000BE020000}"/>
    <cellStyle name="Moneda 2 30" xfId="711" xr:uid="{00000000-0005-0000-0000-0000BF020000}"/>
    <cellStyle name="Moneda 2 31" xfId="712" xr:uid="{00000000-0005-0000-0000-0000C0020000}"/>
    <cellStyle name="Moneda 2 32" xfId="713" xr:uid="{00000000-0005-0000-0000-0000C1020000}"/>
    <cellStyle name="Moneda 2 32 2" xfId="714" xr:uid="{00000000-0005-0000-0000-0000C2020000}"/>
    <cellStyle name="Moneda 2 33" xfId="715" xr:uid="{00000000-0005-0000-0000-0000C3020000}"/>
    <cellStyle name="Moneda 2 33 2" xfId="716" xr:uid="{00000000-0005-0000-0000-0000C4020000}"/>
    <cellStyle name="Moneda 2 34" xfId="717" xr:uid="{00000000-0005-0000-0000-0000C5020000}"/>
    <cellStyle name="Moneda 2 4" xfId="718" xr:uid="{00000000-0005-0000-0000-0000C6020000}"/>
    <cellStyle name="Moneda 2 5" xfId="719" xr:uid="{00000000-0005-0000-0000-0000C7020000}"/>
    <cellStyle name="Moneda 2 6" xfId="720" xr:uid="{00000000-0005-0000-0000-0000C8020000}"/>
    <cellStyle name="Moneda 2 7" xfId="721" xr:uid="{00000000-0005-0000-0000-0000C9020000}"/>
    <cellStyle name="Moneda 2 8" xfId="722" xr:uid="{00000000-0005-0000-0000-0000CA020000}"/>
    <cellStyle name="Moneda 2 9" xfId="723" xr:uid="{00000000-0005-0000-0000-0000CB020000}"/>
    <cellStyle name="Moneda 2_ANALISIS COSTOS PORTICOS GRAN TECHO" xfId="724" xr:uid="{00000000-0005-0000-0000-0000CC020000}"/>
    <cellStyle name="Moneda 3" xfId="725" xr:uid="{00000000-0005-0000-0000-0000CD020000}"/>
    <cellStyle name="Moneda 3 2" xfId="726" xr:uid="{00000000-0005-0000-0000-0000CE020000}"/>
    <cellStyle name="Moneda 3 2 2" xfId="727" xr:uid="{00000000-0005-0000-0000-0000CF020000}"/>
    <cellStyle name="Moneda 3 3" xfId="728" xr:uid="{00000000-0005-0000-0000-0000D0020000}"/>
    <cellStyle name="Moneda 3 3 2" xfId="729" xr:uid="{00000000-0005-0000-0000-0000D1020000}"/>
    <cellStyle name="Moneda 4" xfId="730" xr:uid="{00000000-0005-0000-0000-0000D2020000}"/>
    <cellStyle name="Moneda 4 2" xfId="731" xr:uid="{00000000-0005-0000-0000-0000D3020000}"/>
    <cellStyle name="Moneda 5" xfId="732" xr:uid="{00000000-0005-0000-0000-0000D4020000}"/>
    <cellStyle name="Moneda 5 2" xfId="733" xr:uid="{00000000-0005-0000-0000-0000D5020000}"/>
    <cellStyle name="Moneda 5 3" xfId="734" xr:uid="{00000000-0005-0000-0000-0000D6020000}"/>
    <cellStyle name="Moneda 6" xfId="735" xr:uid="{00000000-0005-0000-0000-0000D7020000}"/>
    <cellStyle name="Moneda 6 2" xfId="736" xr:uid="{00000000-0005-0000-0000-0000D8020000}"/>
    <cellStyle name="Moneda 7" xfId="737" xr:uid="{00000000-0005-0000-0000-0000D9020000}"/>
    <cellStyle name="Moneda 8" xfId="1185" xr:uid="{00000000-0005-0000-0000-0000DA020000}"/>
    <cellStyle name="Neutral 2" xfId="738" xr:uid="{00000000-0005-0000-0000-0000DC020000}"/>
    <cellStyle name="Neutral 3" xfId="739" xr:uid="{00000000-0005-0000-0000-0000DD020000}"/>
    <cellStyle name="Neutral 4" xfId="740" xr:uid="{00000000-0005-0000-0000-0000DE020000}"/>
    <cellStyle name="NivelFila_2_PRO-COST" xfId="741" xr:uid="{00000000-0005-0000-0000-0000DF020000}"/>
    <cellStyle name="No-definido" xfId="742" xr:uid="{00000000-0005-0000-0000-0000E0020000}"/>
    <cellStyle name="Normal" xfId="0" builtinId="0"/>
    <cellStyle name="Normal - Style1" xfId="743" xr:uid="{00000000-0005-0000-0000-0000E2020000}"/>
    <cellStyle name="Normal 10" xfId="744" xr:uid="{00000000-0005-0000-0000-0000E3020000}"/>
    <cellStyle name="Normal 10 2" xfId="745" xr:uid="{00000000-0005-0000-0000-0000E4020000}"/>
    <cellStyle name="Normal 10 2 2" xfId="16" xr:uid="{00000000-0005-0000-0000-0000E5020000}"/>
    <cellStyle name="Normal 10 2 3" xfId="746" xr:uid="{00000000-0005-0000-0000-0000E6020000}"/>
    <cellStyle name="Normal 10 3" xfId="747" xr:uid="{00000000-0005-0000-0000-0000E7020000}"/>
    <cellStyle name="Normal 10 4" xfId="748" xr:uid="{00000000-0005-0000-0000-0000E8020000}"/>
    <cellStyle name="Normal 10_Analisis de Precios Puesta a Punto" xfId="749" xr:uid="{00000000-0005-0000-0000-0000E9020000}"/>
    <cellStyle name="Normal 11" xfId="750" xr:uid="{00000000-0005-0000-0000-0000EA020000}"/>
    <cellStyle name="Normal 11 2" xfId="751" xr:uid="{00000000-0005-0000-0000-0000EB020000}"/>
    <cellStyle name="Normal 11 2 2" xfId="752" xr:uid="{00000000-0005-0000-0000-0000EC020000}"/>
    <cellStyle name="Normal 11 3" xfId="753" xr:uid="{00000000-0005-0000-0000-0000ED020000}"/>
    <cellStyle name="Normal 11 3 2" xfId="754" xr:uid="{00000000-0005-0000-0000-0000EE020000}"/>
    <cellStyle name="Normal 11 4" xfId="755" xr:uid="{00000000-0005-0000-0000-0000EF020000}"/>
    <cellStyle name="Normal 11 4 2" xfId="756" xr:uid="{00000000-0005-0000-0000-0000F0020000}"/>
    <cellStyle name="Normal 11 4 2 2" xfId="757" xr:uid="{00000000-0005-0000-0000-0000F1020000}"/>
    <cellStyle name="Normal 11 5" xfId="758" xr:uid="{00000000-0005-0000-0000-0000F2020000}"/>
    <cellStyle name="Normal 11 5 2" xfId="759" xr:uid="{00000000-0005-0000-0000-0000F3020000}"/>
    <cellStyle name="Normal 12" xfId="760" xr:uid="{00000000-0005-0000-0000-0000F4020000}"/>
    <cellStyle name="Normal 12 2" xfId="761" xr:uid="{00000000-0005-0000-0000-0000F5020000}"/>
    <cellStyle name="Normal 12_Analisis de Precios Puesta a Punto" xfId="762" xr:uid="{00000000-0005-0000-0000-0000F6020000}"/>
    <cellStyle name="Normal 13" xfId="763" xr:uid="{00000000-0005-0000-0000-0000F7020000}"/>
    <cellStyle name="Normal 13 2" xfId="764" xr:uid="{00000000-0005-0000-0000-0000F8020000}"/>
    <cellStyle name="Normal 14" xfId="765" xr:uid="{00000000-0005-0000-0000-0000F9020000}"/>
    <cellStyle name="Normal 14 2" xfId="766" xr:uid="{00000000-0005-0000-0000-0000FA020000}"/>
    <cellStyle name="Normal 14 2 2" xfId="767" xr:uid="{00000000-0005-0000-0000-0000FB020000}"/>
    <cellStyle name="Normal 15" xfId="768" xr:uid="{00000000-0005-0000-0000-0000FC020000}"/>
    <cellStyle name="Normal 15 2" xfId="769" xr:uid="{00000000-0005-0000-0000-0000FD020000}"/>
    <cellStyle name="Normal 16" xfId="770" xr:uid="{00000000-0005-0000-0000-0000FE020000}"/>
    <cellStyle name="Normal 17" xfId="771" xr:uid="{00000000-0005-0000-0000-0000FF020000}"/>
    <cellStyle name="Normal 18" xfId="772" xr:uid="{00000000-0005-0000-0000-000000030000}"/>
    <cellStyle name="Normal 19" xfId="773" xr:uid="{00000000-0005-0000-0000-000001030000}"/>
    <cellStyle name="Normal 2" xfId="1" xr:uid="{00000000-0005-0000-0000-000002030000}"/>
    <cellStyle name="Normal 2 10" xfId="774" xr:uid="{00000000-0005-0000-0000-000003030000}"/>
    <cellStyle name="Normal 2 10 2" xfId="775" xr:uid="{00000000-0005-0000-0000-000004030000}"/>
    <cellStyle name="Normal 2 11" xfId="776" xr:uid="{00000000-0005-0000-0000-000005030000}"/>
    <cellStyle name="Normal 2 12" xfId="777" xr:uid="{00000000-0005-0000-0000-000006030000}"/>
    <cellStyle name="Normal 2 13" xfId="778" xr:uid="{00000000-0005-0000-0000-000007030000}"/>
    <cellStyle name="Normal 2 14" xfId="779" xr:uid="{00000000-0005-0000-0000-000008030000}"/>
    <cellStyle name="Normal 2 15" xfId="780" xr:uid="{00000000-0005-0000-0000-000009030000}"/>
    <cellStyle name="Normal 2 16" xfId="781" xr:uid="{00000000-0005-0000-0000-00000A030000}"/>
    <cellStyle name="Normal 2 17" xfId="782" xr:uid="{00000000-0005-0000-0000-00000B030000}"/>
    <cellStyle name="Normal 2 18" xfId="783" xr:uid="{00000000-0005-0000-0000-00000C030000}"/>
    <cellStyle name="Normal 2 19" xfId="784" xr:uid="{00000000-0005-0000-0000-00000D030000}"/>
    <cellStyle name="Normal 2 2" xfId="785" xr:uid="{00000000-0005-0000-0000-00000E030000}"/>
    <cellStyle name="Normal 2 2 2" xfId="19" xr:uid="{00000000-0005-0000-0000-00000F030000}"/>
    <cellStyle name="Normal 2 2 2 2" xfId="786" xr:uid="{00000000-0005-0000-0000-000010030000}"/>
    <cellStyle name="Normal 2 2 2 2 2" xfId="787" xr:uid="{00000000-0005-0000-0000-000011030000}"/>
    <cellStyle name="Normal 2 2 2 2 2 2" xfId="788" xr:uid="{00000000-0005-0000-0000-000012030000}"/>
    <cellStyle name="Normal 2 2 2 2_Analisis de Precios Puesta a Punto" xfId="789" xr:uid="{00000000-0005-0000-0000-000013030000}"/>
    <cellStyle name="Normal 2 2 2 3" xfId="790" xr:uid="{00000000-0005-0000-0000-000014030000}"/>
    <cellStyle name="Normal 2 2 3" xfId="791" xr:uid="{00000000-0005-0000-0000-000015030000}"/>
    <cellStyle name="Normal 2 2 3 2" xfId="792" xr:uid="{00000000-0005-0000-0000-000016030000}"/>
    <cellStyle name="Normal 2 2 4" xfId="793" xr:uid="{00000000-0005-0000-0000-000017030000}"/>
    <cellStyle name="Normal 2 2 4 2" xfId="794" xr:uid="{00000000-0005-0000-0000-000018030000}"/>
    <cellStyle name="Normal 2 2 5" xfId="795" xr:uid="{00000000-0005-0000-0000-000019030000}"/>
    <cellStyle name="Normal 2 2 6" xfId="1187" xr:uid="{00000000-0005-0000-0000-00001A030000}"/>
    <cellStyle name="Normal 2 2 6 2" xfId="1194" xr:uid="{7E631451-C636-4D0D-B82C-EB46C28046DE}"/>
    <cellStyle name="Normal 2 2 6 2 2" xfId="1199" xr:uid="{EAD5EB7C-7F58-41EB-8E17-19AE26B94343}"/>
    <cellStyle name="Normal 2 2_Analisis de Precios Puesta a Punto" xfId="796" xr:uid="{00000000-0005-0000-0000-00001B030000}"/>
    <cellStyle name="Normal 2 20" xfId="797" xr:uid="{00000000-0005-0000-0000-00001C030000}"/>
    <cellStyle name="Normal 2 21" xfId="798" xr:uid="{00000000-0005-0000-0000-00001D030000}"/>
    <cellStyle name="Normal 2 22" xfId="799" xr:uid="{00000000-0005-0000-0000-00001E030000}"/>
    <cellStyle name="Normal 2 23" xfId="800" xr:uid="{00000000-0005-0000-0000-00001F030000}"/>
    <cellStyle name="Normal 2 24" xfId="801" xr:uid="{00000000-0005-0000-0000-000020030000}"/>
    <cellStyle name="Normal 2 25" xfId="802" xr:uid="{00000000-0005-0000-0000-000021030000}"/>
    <cellStyle name="Normal 2 26" xfId="803" xr:uid="{00000000-0005-0000-0000-000022030000}"/>
    <cellStyle name="Normal 2 27" xfId="804" xr:uid="{00000000-0005-0000-0000-000023030000}"/>
    <cellStyle name="Normal 2 28" xfId="805" xr:uid="{00000000-0005-0000-0000-000024030000}"/>
    <cellStyle name="Normal 2 29" xfId="806" xr:uid="{00000000-0005-0000-0000-000025030000}"/>
    <cellStyle name="Normal 2 3" xfId="17" xr:uid="{00000000-0005-0000-0000-000026030000}"/>
    <cellStyle name="Normal 2 3 2" xfId="807" xr:uid="{00000000-0005-0000-0000-000027030000}"/>
    <cellStyle name="Normal 2 3 2 2" xfId="808" xr:uid="{00000000-0005-0000-0000-000028030000}"/>
    <cellStyle name="Normal 2 3 3" xfId="809" xr:uid="{00000000-0005-0000-0000-000029030000}"/>
    <cellStyle name="Normal 2 30" xfId="810" xr:uid="{00000000-0005-0000-0000-00002A030000}"/>
    <cellStyle name="Normal 2 31" xfId="811" xr:uid="{00000000-0005-0000-0000-00002B030000}"/>
    <cellStyle name="Normal 2 32" xfId="812" xr:uid="{00000000-0005-0000-0000-00002C030000}"/>
    <cellStyle name="Normal 2 32 2" xfId="813" xr:uid="{00000000-0005-0000-0000-00002D030000}"/>
    <cellStyle name="Normal 2 32 3" xfId="814" xr:uid="{00000000-0005-0000-0000-00002E030000}"/>
    <cellStyle name="Normal 2 33" xfId="815" xr:uid="{00000000-0005-0000-0000-00002F030000}"/>
    <cellStyle name="Normal 2 34" xfId="816" xr:uid="{00000000-0005-0000-0000-000030030000}"/>
    <cellStyle name="Normal 2 35" xfId="817" xr:uid="{00000000-0005-0000-0000-000031030000}"/>
    <cellStyle name="Normal 2 36" xfId="818" xr:uid="{00000000-0005-0000-0000-000032030000}"/>
    <cellStyle name="Normal 2 37" xfId="819" xr:uid="{00000000-0005-0000-0000-000033030000}"/>
    <cellStyle name="Normal 2 38" xfId="820" xr:uid="{00000000-0005-0000-0000-000034030000}"/>
    <cellStyle name="Normal 2 39" xfId="821" xr:uid="{00000000-0005-0000-0000-000035030000}"/>
    <cellStyle name="Normal 2 4" xfId="822" xr:uid="{00000000-0005-0000-0000-000036030000}"/>
    <cellStyle name="Normal 2 4 2" xfId="823" xr:uid="{00000000-0005-0000-0000-000037030000}"/>
    <cellStyle name="Normal 2 40" xfId="824" xr:uid="{00000000-0005-0000-0000-000038030000}"/>
    <cellStyle name="Normal 2 41" xfId="1184" xr:uid="{00000000-0005-0000-0000-000039030000}"/>
    <cellStyle name="Normal 2 41 2" xfId="1193" xr:uid="{E82CE65D-0FFE-4EEE-A4FD-16E04E87199D}"/>
    <cellStyle name="Normal 2 41 2 2" xfId="1198" xr:uid="{184BC84F-DAD5-43A8-98A9-6786162845F4}"/>
    <cellStyle name="Normal 2 41 2 3" xfId="1200" xr:uid="{C5DC916C-9BCE-4B42-86B2-2E2A057D195E}"/>
    <cellStyle name="Normal 2 5" xfId="825" xr:uid="{00000000-0005-0000-0000-00003A030000}"/>
    <cellStyle name="Normal 2 6" xfId="826" xr:uid="{00000000-0005-0000-0000-00003B030000}"/>
    <cellStyle name="Normal 2 7" xfId="827" xr:uid="{00000000-0005-0000-0000-00003C030000}"/>
    <cellStyle name="Normal 2 8" xfId="828" xr:uid="{00000000-0005-0000-0000-00003D030000}"/>
    <cellStyle name="Normal 2 9" xfId="829" xr:uid="{00000000-0005-0000-0000-00003E030000}"/>
    <cellStyle name="Normal 2_Adicional No. 1  Edificio Biblioteca y Verja y parqueos  Universidad ITECO" xfId="830" xr:uid="{00000000-0005-0000-0000-00003F030000}"/>
    <cellStyle name="Normal 20" xfId="831" xr:uid="{00000000-0005-0000-0000-000040030000}"/>
    <cellStyle name="Normal 21" xfId="832" xr:uid="{00000000-0005-0000-0000-000041030000}"/>
    <cellStyle name="Normal 22" xfId="833" xr:uid="{00000000-0005-0000-0000-000042030000}"/>
    <cellStyle name="Normal 23" xfId="834" xr:uid="{00000000-0005-0000-0000-000043030000}"/>
    <cellStyle name="Normal 24" xfId="835" xr:uid="{00000000-0005-0000-0000-000044030000}"/>
    <cellStyle name="Normal 24 2" xfId="836" xr:uid="{00000000-0005-0000-0000-000045030000}"/>
    <cellStyle name="Normal 25" xfId="837" xr:uid="{00000000-0005-0000-0000-000046030000}"/>
    <cellStyle name="Normal 26" xfId="838" xr:uid="{00000000-0005-0000-0000-000047030000}"/>
    <cellStyle name="Normal 27" xfId="839" xr:uid="{00000000-0005-0000-0000-000048030000}"/>
    <cellStyle name="Normal 28" xfId="840" xr:uid="{00000000-0005-0000-0000-000049030000}"/>
    <cellStyle name="Normal 29" xfId="841" xr:uid="{00000000-0005-0000-0000-00004A030000}"/>
    <cellStyle name="Normal 3" xfId="3" xr:uid="{00000000-0005-0000-0000-00004B030000}"/>
    <cellStyle name="Normal 3 2" xfId="15" xr:uid="{00000000-0005-0000-0000-00004C030000}"/>
    <cellStyle name="Normal 3 2 2" xfId="842" xr:uid="{00000000-0005-0000-0000-00004D030000}"/>
    <cellStyle name="Normal 3 3" xfId="843" xr:uid="{00000000-0005-0000-0000-00004E030000}"/>
    <cellStyle name="Normal 3 3 2" xfId="844" xr:uid="{00000000-0005-0000-0000-00004F030000}"/>
    <cellStyle name="Normal 3 4" xfId="845" xr:uid="{00000000-0005-0000-0000-000050030000}"/>
    <cellStyle name="Normal 3 5" xfId="846" xr:uid="{00000000-0005-0000-0000-000051030000}"/>
    <cellStyle name="Normal 3 6" xfId="847" xr:uid="{00000000-0005-0000-0000-000052030000}"/>
    <cellStyle name="Normal 3 6 2" xfId="848" xr:uid="{00000000-0005-0000-0000-000053030000}"/>
    <cellStyle name="Normal 3 6 2 2" xfId="849" xr:uid="{00000000-0005-0000-0000-000054030000}"/>
    <cellStyle name="Normal 3 6 3" xfId="850" xr:uid="{00000000-0005-0000-0000-000055030000}"/>
    <cellStyle name="Normal 3 6 3 2" xfId="851" xr:uid="{00000000-0005-0000-0000-000056030000}"/>
    <cellStyle name="Normal 3 6 3 2 2" xfId="852" xr:uid="{00000000-0005-0000-0000-000057030000}"/>
    <cellStyle name="Normal 3 6 3 3" xfId="853" xr:uid="{00000000-0005-0000-0000-000058030000}"/>
    <cellStyle name="Normal 3 6 3 4" xfId="854" xr:uid="{00000000-0005-0000-0000-000059030000}"/>
    <cellStyle name="Normal 3 6 3 4 2" xfId="855" xr:uid="{00000000-0005-0000-0000-00005A030000}"/>
    <cellStyle name="Normal 3 6 3 4 3" xfId="856" xr:uid="{00000000-0005-0000-0000-00005B030000}"/>
    <cellStyle name="Normal 3 6 4" xfId="857" xr:uid="{00000000-0005-0000-0000-00005C030000}"/>
    <cellStyle name="Normal 3_CUANTIFICACIONES MERCATODO (HOEPELMAN)" xfId="858" xr:uid="{00000000-0005-0000-0000-00005D030000}"/>
    <cellStyle name="Normal 30" xfId="859" xr:uid="{00000000-0005-0000-0000-00005E030000}"/>
    <cellStyle name="Normal 30 2" xfId="860" xr:uid="{00000000-0005-0000-0000-00005F030000}"/>
    <cellStyle name="Normal 30 2 2" xfId="861" xr:uid="{00000000-0005-0000-0000-000060030000}"/>
    <cellStyle name="Normal 31" xfId="862" xr:uid="{00000000-0005-0000-0000-000061030000}"/>
    <cellStyle name="Normal 32" xfId="863" xr:uid="{00000000-0005-0000-0000-000062030000}"/>
    <cellStyle name="Normal 33" xfId="864" xr:uid="{00000000-0005-0000-0000-000063030000}"/>
    <cellStyle name="Normal 33 2" xfId="865" xr:uid="{00000000-0005-0000-0000-000064030000}"/>
    <cellStyle name="Normal 34" xfId="866" xr:uid="{00000000-0005-0000-0000-000065030000}"/>
    <cellStyle name="Normal 35" xfId="867" xr:uid="{00000000-0005-0000-0000-000066030000}"/>
    <cellStyle name="Normal 36" xfId="868" xr:uid="{00000000-0005-0000-0000-000067030000}"/>
    <cellStyle name="Normal 37" xfId="869" xr:uid="{00000000-0005-0000-0000-000068030000}"/>
    <cellStyle name="Normal 38" xfId="870" xr:uid="{00000000-0005-0000-0000-000069030000}"/>
    <cellStyle name="Normal 39" xfId="871" xr:uid="{00000000-0005-0000-0000-00006A030000}"/>
    <cellStyle name="Normal 4" xfId="9" xr:uid="{00000000-0005-0000-0000-00006B030000}"/>
    <cellStyle name="Normal 4 10" xfId="872" xr:uid="{00000000-0005-0000-0000-00006C030000}"/>
    <cellStyle name="Normal 4 11" xfId="873" xr:uid="{00000000-0005-0000-0000-00006D030000}"/>
    <cellStyle name="Normal 4 12" xfId="874" xr:uid="{00000000-0005-0000-0000-00006E030000}"/>
    <cellStyle name="Normal 4 13" xfId="875" xr:uid="{00000000-0005-0000-0000-00006F030000}"/>
    <cellStyle name="Normal 4 14" xfId="876" xr:uid="{00000000-0005-0000-0000-000070030000}"/>
    <cellStyle name="Normal 4 2" xfId="877" xr:uid="{00000000-0005-0000-0000-000071030000}"/>
    <cellStyle name="Normal 4 2 2" xfId="878" xr:uid="{00000000-0005-0000-0000-000072030000}"/>
    <cellStyle name="Normal 4 2 2 2" xfId="879" xr:uid="{00000000-0005-0000-0000-000073030000}"/>
    <cellStyle name="Normal 4 2 2 2 2" xfId="880" xr:uid="{00000000-0005-0000-0000-000074030000}"/>
    <cellStyle name="Normal 4 2 2 2 2 2" xfId="881" xr:uid="{00000000-0005-0000-0000-000075030000}"/>
    <cellStyle name="Normal 4 2 2 2 2 3" xfId="882" xr:uid="{00000000-0005-0000-0000-000076030000}"/>
    <cellStyle name="Normal 4 2 2 2 2 4" xfId="883" xr:uid="{00000000-0005-0000-0000-000077030000}"/>
    <cellStyle name="Normal 4 2 2 2 3" xfId="884" xr:uid="{00000000-0005-0000-0000-000078030000}"/>
    <cellStyle name="Normal 4 2 2 2 4" xfId="885" xr:uid="{00000000-0005-0000-0000-000079030000}"/>
    <cellStyle name="Normal 4 2 2 3" xfId="886" xr:uid="{00000000-0005-0000-0000-00007A030000}"/>
    <cellStyle name="Normal 4 2 2 4" xfId="887" xr:uid="{00000000-0005-0000-0000-00007B030000}"/>
    <cellStyle name="Normal 4 2 2 5" xfId="888" xr:uid="{00000000-0005-0000-0000-00007C030000}"/>
    <cellStyle name="Normal 4 2 3" xfId="889" xr:uid="{00000000-0005-0000-0000-00007D030000}"/>
    <cellStyle name="Normal 4 2 3 2" xfId="890" xr:uid="{00000000-0005-0000-0000-00007E030000}"/>
    <cellStyle name="Normal 4 2 3 2 2" xfId="891" xr:uid="{00000000-0005-0000-0000-00007F030000}"/>
    <cellStyle name="Normal 4 2 3 2 3" xfId="892" xr:uid="{00000000-0005-0000-0000-000080030000}"/>
    <cellStyle name="Normal 4 2 3 2 4" xfId="893" xr:uid="{00000000-0005-0000-0000-000081030000}"/>
    <cellStyle name="Normal 4 2 3 3" xfId="894" xr:uid="{00000000-0005-0000-0000-000082030000}"/>
    <cellStyle name="Normal 4 2 3 4" xfId="895" xr:uid="{00000000-0005-0000-0000-000083030000}"/>
    <cellStyle name="Normal 4 2 3 5" xfId="896" xr:uid="{00000000-0005-0000-0000-000084030000}"/>
    <cellStyle name="Normal 4 2 4" xfId="897" xr:uid="{00000000-0005-0000-0000-000085030000}"/>
    <cellStyle name="Normal 4 2 4 2" xfId="898" xr:uid="{00000000-0005-0000-0000-000086030000}"/>
    <cellStyle name="Normal 4 2 4 3" xfId="899" xr:uid="{00000000-0005-0000-0000-000087030000}"/>
    <cellStyle name="Normal 4 2 4 4" xfId="900" xr:uid="{00000000-0005-0000-0000-000088030000}"/>
    <cellStyle name="Normal 4 2 5" xfId="901" xr:uid="{00000000-0005-0000-0000-000089030000}"/>
    <cellStyle name="Normal 4 2 6" xfId="902" xr:uid="{00000000-0005-0000-0000-00008A030000}"/>
    <cellStyle name="Normal 4 2 7" xfId="903" xr:uid="{00000000-0005-0000-0000-00008B030000}"/>
    <cellStyle name="Normal 4 3" xfId="904" xr:uid="{00000000-0005-0000-0000-00008C030000}"/>
    <cellStyle name="Normal 4 3 2" xfId="905" xr:uid="{00000000-0005-0000-0000-00008D030000}"/>
    <cellStyle name="Normal 4 3 2 2" xfId="906" xr:uid="{00000000-0005-0000-0000-00008E030000}"/>
    <cellStyle name="Normal 4 3 2 3" xfId="907" xr:uid="{00000000-0005-0000-0000-00008F030000}"/>
    <cellStyle name="Normal 4 3 2 4" xfId="908" xr:uid="{00000000-0005-0000-0000-000090030000}"/>
    <cellStyle name="Normal 4 3 3" xfId="909" xr:uid="{00000000-0005-0000-0000-000091030000}"/>
    <cellStyle name="Normal 4 3 4" xfId="910" xr:uid="{00000000-0005-0000-0000-000092030000}"/>
    <cellStyle name="Normal 4 3 5" xfId="911" xr:uid="{00000000-0005-0000-0000-000093030000}"/>
    <cellStyle name="Normal 4 4" xfId="912" xr:uid="{00000000-0005-0000-0000-000094030000}"/>
    <cellStyle name="Normal 4 4 2" xfId="913" xr:uid="{00000000-0005-0000-0000-000095030000}"/>
    <cellStyle name="Normal 4 4 2 2" xfId="914" xr:uid="{00000000-0005-0000-0000-000096030000}"/>
    <cellStyle name="Normal 4 4 2 3" xfId="915" xr:uid="{00000000-0005-0000-0000-000097030000}"/>
    <cellStyle name="Normal 4 4 2 4" xfId="916" xr:uid="{00000000-0005-0000-0000-000098030000}"/>
    <cellStyle name="Normal 4 4 3" xfId="917" xr:uid="{00000000-0005-0000-0000-000099030000}"/>
    <cellStyle name="Normal 4 4 4" xfId="918" xr:uid="{00000000-0005-0000-0000-00009A030000}"/>
    <cellStyle name="Normal 4 4 5" xfId="919" xr:uid="{00000000-0005-0000-0000-00009B030000}"/>
    <cellStyle name="Normal 4 5" xfId="920" xr:uid="{00000000-0005-0000-0000-00009C030000}"/>
    <cellStyle name="Normal 4 5 2" xfId="921" xr:uid="{00000000-0005-0000-0000-00009D030000}"/>
    <cellStyle name="Normal 4 5 3" xfId="922" xr:uid="{00000000-0005-0000-0000-00009E030000}"/>
    <cellStyle name="Normal 4 5 4" xfId="923" xr:uid="{00000000-0005-0000-0000-00009F030000}"/>
    <cellStyle name="Normal 4 6" xfId="924" xr:uid="{00000000-0005-0000-0000-0000A0030000}"/>
    <cellStyle name="Normal 4 7" xfId="925" xr:uid="{00000000-0005-0000-0000-0000A1030000}"/>
    <cellStyle name="Normal 4 8" xfId="926" xr:uid="{00000000-0005-0000-0000-0000A2030000}"/>
    <cellStyle name="Normal 4 9" xfId="927" xr:uid="{00000000-0005-0000-0000-0000A3030000}"/>
    <cellStyle name="Normal 4_Administration_Building_-_Lista_de_Partidas_y_Cantidades_-_(PVDC-004)_REVC mod" xfId="928" xr:uid="{00000000-0005-0000-0000-0000A4030000}"/>
    <cellStyle name="Normal 40" xfId="929" xr:uid="{00000000-0005-0000-0000-0000A5030000}"/>
    <cellStyle name="Normal 40 2" xfId="930" xr:uid="{00000000-0005-0000-0000-0000A6030000}"/>
    <cellStyle name="Normal 41" xfId="931" xr:uid="{00000000-0005-0000-0000-0000A7030000}"/>
    <cellStyle name="Normal 42" xfId="932" xr:uid="{00000000-0005-0000-0000-0000A8030000}"/>
    <cellStyle name="Normal 42 2" xfId="933" xr:uid="{00000000-0005-0000-0000-0000A9030000}"/>
    <cellStyle name="Normal 42 3" xfId="934" xr:uid="{00000000-0005-0000-0000-0000AA030000}"/>
    <cellStyle name="Normal 43" xfId="935" xr:uid="{00000000-0005-0000-0000-0000AB030000}"/>
    <cellStyle name="Normal 44" xfId="936" xr:uid="{00000000-0005-0000-0000-0000AC030000}"/>
    <cellStyle name="Normal 45" xfId="937" xr:uid="{00000000-0005-0000-0000-0000AD030000}"/>
    <cellStyle name="Normal 46" xfId="938" xr:uid="{00000000-0005-0000-0000-0000AE030000}"/>
    <cellStyle name="Normal 47" xfId="939" xr:uid="{00000000-0005-0000-0000-0000AF030000}"/>
    <cellStyle name="Normal 48" xfId="940" xr:uid="{00000000-0005-0000-0000-0000B0030000}"/>
    <cellStyle name="Normal 49" xfId="941" xr:uid="{00000000-0005-0000-0000-0000B1030000}"/>
    <cellStyle name="Normal 5" xfId="14" xr:uid="{00000000-0005-0000-0000-0000B2030000}"/>
    <cellStyle name="Normal 5 10" xfId="942" xr:uid="{00000000-0005-0000-0000-0000B3030000}"/>
    <cellStyle name="Normal 5 11" xfId="943" xr:uid="{00000000-0005-0000-0000-0000B4030000}"/>
    <cellStyle name="Normal 5 12" xfId="944" xr:uid="{00000000-0005-0000-0000-0000B5030000}"/>
    <cellStyle name="Normal 5 13" xfId="945" xr:uid="{00000000-0005-0000-0000-0000B6030000}"/>
    <cellStyle name="Normal 5 14" xfId="946" xr:uid="{00000000-0005-0000-0000-0000B7030000}"/>
    <cellStyle name="Normal 5 2" xfId="947" xr:uid="{00000000-0005-0000-0000-0000B8030000}"/>
    <cellStyle name="Normal 5 2 2" xfId="948" xr:uid="{00000000-0005-0000-0000-0000B9030000}"/>
    <cellStyle name="Normal 5 3" xfId="949" xr:uid="{00000000-0005-0000-0000-0000BA030000}"/>
    <cellStyle name="Normal 5 4" xfId="950" xr:uid="{00000000-0005-0000-0000-0000BB030000}"/>
    <cellStyle name="Normal 5 5" xfId="951" xr:uid="{00000000-0005-0000-0000-0000BC030000}"/>
    <cellStyle name="Normal 5 6" xfId="952" xr:uid="{00000000-0005-0000-0000-0000BD030000}"/>
    <cellStyle name="Normal 5 7" xfId="953" xr:uid="{00000000-0005-0000-0000-0000BE030000}"/>
    <cellStyle name="Normal 5 8" xfId="954" xr:uid="{00000000-0005-0000-0000-0000BF030000}"/>
    <cellStyle name="Normal 5 9" xfId="955" xr:uid="{00000000-0005-0000-0000-0000C0030000}"/>
    <cellStyle name="Normal 5_Administration_Building_-_Lista_de_Partidas_y_Cantidades_-_(PVDC-004)_REVC mod" xfId="956" xr:uid="{00000000-0005-0000-0000-0000C1030000}"/>
    <cellStyle name="Normal 50" xfId="957" xr:uid="{00000000-0005-0000-0000-0000C2030000}"/>
    <cellStyle name="Normal 51" xfId="958" xr:uid="{00000000-0005-0000-0000-0000C3030000}"/>
    <cellStyle name="Normal 52" xfId="959" xr:uid="{00000000-0005-0000-0000-0000C4030000}"/>
    <cellStyle name="Normal 53" xfId="960" xr:uid="{00000000-0005-0000-0000-0000C5030000}"/>
    <cellStyle name="Normal 54" xfId="961" xr:uid="{00000000-0005-0000-0000-0000C6030000}"/>
    <cellStyle name="Normal 55" xfId="962" xr:uid="{00000000-0005-0000-0000-0000C7030000}"/>
    <cellStyle name="Normal 55 2" xfId="963" xr:uid="{00000000-0005-0000-0000-0000C8030000}"/>
    <cellStyle name="Normal 56" xfId="964" xr:uid="{00000000-0005-0000-0000-0000C9030000}"/>
    <cellStyle name="Normal 56 2" xfId="965" xr:uid="{00000000-0005-0000-0000-0000CA030000}"/>
    <cellStyle name="Normal 56 2 2" xfId="966" xr:uid="{00000000-0005-0000-0000-0000CB030000}"/>
    <cellStyle name="Normal 57" xfId="967" xr:uid="{00000000-0005-0000-0000-0000CC030000}"/>
    <cellStyle name="Normal 57 2" xfId="968" xr:uid="{00000000-0005-0000-0000-0000CD030000}"/>
    <cellStyle name="Normal 57 3" xfId="969" xr:uid="{00000000-0005-0000-0000-0000CE030000}"/>
    <cellStyle name="Normal 57 3 2" xfId="970" xr:uid="{00000000-0005-0000-0000-0000CF030000}"/>
    <cellStyle name="Normal 58" xfId="971" xr:uid="{00000000-0005-0000-0000-0000D0030000}"/>
    <cellStyle name="Normal 58 2" xfId="972" xr:uid="{00000000-0005-0000-0000-0000D1030000}"/>
    <cellStyle name="Normal 59" xfId="973" xr:uid="{00000000-0005-0000-0000-0000D2030000}"/>
    <cellStyle name="Normal 59 2" xfId="974" xr:uid="{00000000-0005-0000-0000-0000D3030000}"/>
    <cellStyle name="Normal 6" xfId="975" xr:uid="{00000000-0005-0000-0000-0000D4030000}"/>
    <cellStyle name="Normal 6 10" xfId="976" xr:uid="{00000000-0005-0000-0000-0000D5030000}"/>
    <cellStyle name="Normal 6 11" xfId="977" xr:uid="{00000000-0005-0000-0000-0000D6030000}"/>
    <cellStyle name="Normal 6 12" xfId="978" xr:uid="{00000000-0005-0000-0000-0000D7030000}"/>
    <cellStyle name="Normal 6 13" xfId="979" xr:uid="{00000000-0005-0000-0000-0000D8030000}"/>
    <cellStyle name="Normal 6 14" xfId="980" xr:uid="{00000000-0005-0000-0000-0000D9030000}"/>
    <cellStyle name="Normal 6 15" xfId="981" xr:uid="{00000000-0005-0000-0000-0000DA030000}"/>
    <cellStyle name="Normal 6 16" xfId="982" xr:uid="{00000000-0005-0000-0000-0000DB030000}"/>
    <cellStyle name="Normal 6 17" xfId="983" xr:uid="{00000000-0005-0000-0000-0000DC030000}"/>
    <cellStyle name="Normal 6 18" xfId="984" xr:uid="{00000000-0005-0000-0000-0000DD030000}"/>
    <cellStyle name="Normal 6 19" xfId="985" xr:uid="{00000000-0005-0000-0000-0000DE030000}"/>
    <cellStyle name="Normal 6 2" xfId="986" xr:uid="{00000000-0005-0000-0000-0000DF030000}"/>
    <cellStyle name="Normal 6 2 2" xfId="987" xr:uid="{00000000-0005-0000-0000-0000E0030000}"/>
    <cellStyle name="Normal 6 2 2 2" xfId="988" xr:uid="{00000000-0005-0000-0000-0000E1030000}"/>
    <cellStyle name="Normal 6 2 2 2 2" xfId="989" xr:uid="{00000000-0005-0000-0000-0000E2030000}"/>
    <cellStyle name="Normal 6 2 2 2 3" xfId="990" xr:uid="{00000000-0005-0000-0000-0000E3030000}"/>
    <cellStyle name="Normal 6 2 2 2 4" xfId="991" xr:uid="{00000000-0005-0000-0000-0000E4030000}"/>
    <cellStyle name="Normal 6 2 2 3" xfId="992" xr:uid="{00000000-0005-0000-0000-0000E5030000}"/>
    <cellStyle name="Normal 6 2 2 4" xfId="993" xr:uid="{00000000-0005-0000-0000-0000E6030000}"/>
    <cellStyle name="Normal 6 2 2 5" xfId="994" xr:uid="{00000000-0005-0000-0000-0000E7030000}"/>
    <cellStyle name="Normal 6 2 3" xfId="995" xr:uid="{00000000-0005-0000-0000-0000E8030000}"/>
    <cellStyle name="Normal 6 2 4" xfId="996" xr:uid="{00000000-0005-0000-0000-0000E9030000}"/>
    <cellStyle name="Normal 6 2 5" xfId="997" xr:uid="{00000000-0005-0000-0000-0000EA030000}"/>
    <cellStyle name="Normal 6 20" xfId="998" xr:uid="{00000000-0005-0000-0000-0000EB030000}"/>
    <cellStyle name="Normal 6 21" xfId="999" xr:uid="{00000000-0005-0000-0000-0000EC030000}"/>
    <cellStyle name="Normal 6 22" xfId="1183" xr:uid="{00000000-0005-0000-0000-0000ED030000}"/>
    <cellStyle name="Normal 6 3" xfId="1000" xr:uid="{00000000-0005-0000-0000-0000EE030000}"/>
    <cellStyle name="Normal 6 4" xfId="1001" xr:uid="{00000000-0005-0000-0000-0000EF030000}"/>
    <cellStyle name="Normal 6 5" xfId="1002" xr:uid="{00000000-0005-0000-0000-0000F0030000}"/>
    <cellStyle name="Normal 6 6" xfId="1003" xr:uid="{00000000-0005-0000-0000-0000F1030000}"/>
    <cellStyle name="Normal 6 7" xfId="1004" xr:uid="{00000000-0005-0000-0000-0000F2030000}"/>
    <cellStyle name="Normal 6 8" xfId="1005" xr:uid="{00000000-0005-0000-0000-0000F3030000}"/>
    <cellStyle name="Normal 6 9" xfId="1006" xr:uid="{00000000-0005-0000-0000-0000F4030000}"/>
    <cellStyle name="Normal 6_ECOCISA" xfId="1007" xr:uid="{00000000-0005-0000-0000-0000F5030000}"/>
    <cellStyle name="Normal 60" xfId="1008" xr:uid="{00000000-0005-0000-0000-0000F6030000}"/>
    <cellStyle name="Normal 61" xfId="1009" xr:uid="{00000000-0005-0000-0000-0000F7030000}"/>
    <cellStyle name="Normal 62" xfId="1010" xr:uid="{00000000-0005-0000-0000-0000F8030000}"/>
    <cellStyle name="Normal 63" xfId="1011" xr:uid="{00000000-0005-0000-0000-0000F9030000}"/>
    <cellStyle name="Normal 64" xfId="1012" xr:uid="{00000000-0005-0000-0000-0000FA030000}"/>
    <cellStyle name="Normal 65" xfId="1013" xr:uid="{00000000-0005-0000-0000-0000FB030000}"/>
    <cellStyle name="Normal 66" xfId="1014" xr:uid="{00000000-0005-0000-0000-0000FC030000}"/>
    <cellStyle name="Normal 67" xfId="1015" xr:uid="{00000000-0005-0000-0000-0000FD030000}"/>
    <cellStyle name="Normal 68" xfId="1016" xr:uid="{00000000-0005-0000-0000-0000FE030000}"/>
    <cellStyle name="Normal 69" xfId="1017" xr:uid="{00000000-0005-0000-0000-0000FF030000}"/>
    <cellStyle name="Normal 7" xfId="1018" xr:uid="{00000000-0005-0000-0000-000000040000}"/>
    <cellStyle name="Normal 7 2" xfId="1019" xr:uid="{00000000-0005-0000-0000-000001040000}"/>
    <cellStyle name="Normal 7 3" xfId="1020" xr:uid="{00000000-0005-0000-0000-000002040000}"/>
    <cellStyle name="Normal 70" xfId="1021" xr:uid="{00000000-0005-0000-0000-000003040000}"/>
    <cellStyle name="Normal 71" xfId="1022" xr:uid="{00000000-0005-0000-0000-000004040000}"/>
    <cellStyle name="Normal 72" xfId="1023" xr:uid="{00000000-0005-0000-0000-000005040000}"/>
    <cellStyle name="Normal 72 2" xfId="1188" xr:uid="{00000000-0005-0000-0000-000006040000}"/>
    <cellStyle name="Normal 73" xfId="1024" xr:uid="{00000000-0005-0000-0000-000007040000}"/>
    <cellStyle name="Normal 74" xfId="1025" xr:uid="{00000000-0005-0000-0000-000008040000}"/>
    <cellStyle name="Normal 75" xfId="1026" xr:uid="{00000000-0005-0000-0000-000009040000}"/>
    <cellStyle name="Normal 76" xfId="1027" xr:uid="{00000000-0005-0000-0000-00000A040000}"/>
    <cellStyle name="Normal 77" xfId="1028" xr:uid="{00000000-0005-0000-0000-00000B040000}"/>
    <cellStyle name="Normal 78" xfId="1029" xr:uid="{00000000-0005-0000-0000-00000C040000}"/>
    <cellStyle name="Normal 79" xfId="1030" xr:uid="{00000000-0005-0000-0000-00000D040000}"/>
    <cellStyle name="Normal 8" xfId="1031" xr:uid="{00000000-0005-0000-0000-00000E040000}"/>
    <cellStyle name="Normal 8 2" xfId="1032" xr:uid="{00000000-0005-0000-0000-00000F040000}"/>
    <cellStyle name="Normal 8 2 2" xfId="1033" xr:uid="{00000000-0005-0000-0000-000010040000}"/>
    <cellStyle name="Normal 8 2 2 2" xfId="1034" xr:uid="{00000000-0005-0000-0000-000011040000}"/>
    <cellStyle name="Normal 8 2 3" xfId="1035" xr:uid="{00000000-0005-0000-0000-000012040000}"/>
    <cellStyle name="Normal 8 2 3 2" xfId="1036" xr:uid="{00000000-0005-0000-0000-000013040000}"/>
    <cellStyle name="Normal 8 2 4" xfId="1037" xr:uid="{00000000-0005-0000-0000-000014040000}"/>
    <cellStyle name="Normal 8 2 4 2" xfId="1038" xr:uid="{00000000-0005-0000-0000-000015040000}"/>
    <cellStyle name="Normal 8 2 4 2 2" xfId="1039" xr:uid="{00000000-0005-0000-0000-000016040000}"/>
    <cellStyle name="Normal 8 2 4 2 3" xfId="1040" xr:uid="{00000000-0005-0000-0000-000017040000}"/>
    <cellStyle name="Normal 8 2 4 2 3 2" xfId="1041" xr:uid="{00000000-0005-0000-0000-000018040000}"/>
    <cellStyle name="Normal 8 2 4 2 3 2 2" xfId="1042" xr:uid="{00000000-0005-0000-0000-000019040000}"/>
    <cellStyle name="Normal 8 2 4 2 3 2 2 2" xfId="1043" xr:uid="{00000000-0005-0000-0000-00001A040000}"/>
    <cellStyle name="Normal 8 2 4 2 4" xfId="1044" xr:uid="{00000000-0005-0000-0000-00001B040000}"/>
    <cellStyle name="Normal 8 2 4 3" xfId="1045" xr:uid="{00000000-0005-0000-0000-00001C040000}"/>
    <cellStyle name="Normal 8 2 4 3 2" xfId="1046" xr:uid="{00000000-0005-0000-0000-00001D040000}"/>
    <cellStyle name="Normal 8 2 4 3 2 2" xfId="1047" xr:uid="{00000000-0005-0000-0000-00001E040000}"/>
    <cellStyle name="Normal 80" xfId="1048" xr:uid="{00000000-0005-0000-0000-00001F040000}"/>
    <cellStyle name="Normal 81" xfId="1049" xr:uid="{00000000-0005-0000-0000-000020040000}"/>
    <cellStyle name="Normal 82" xfId="1050" xr:uid="{00000000-0005-0000-0000-000021040000}"/>
    <cellStyle name="Normal 83" xfId="1189" xr:uid="{EA321C66-DFE6-4294-94DF-642AE4419C11}"/>
    <cellStyle name="Normal 84" xfId="1195" xr:uid="{5B753C39-8A4D-44A3-A18A-61581AC3C881}"/>
    <cellStyle name="Normal 85" xfId="1196" xr:uid="{1A98354A-9AFC-44DD-988C-CA9F7ACFEE43}"/>
    <cellStyle name="Normal 89" xfId="1192" xr:uid="{64272009-7CD1-4D99-9623-AD21617629C5}"/>
    <cellStyle name="Normal 89 2" xfId="1201" xr:uid="{A6B5221D-FA28-43DB-A13B-F9474CCC2968}"/>
    <cellStyle name="Normal 9" xfId="1051" xr:uid="{00000000-0005-0000-0000-000022040000}"/>
    <cellStyle name="Normal 9 2" xfId="1052" xr:uid="{00000000-0005-0000-0000-000023040000}"/>
    <cellStyle name="Normal 9 3" xfId="1053" xr:uid="{00000000-0005-0000-0000-000024040000}"/>
    <cellStyle name="Normal 9 4" xfId="1054" xr:uid="{00000000-0005-0000-0000-000025040000}"/>
    <cellStyle name="Normal,80 pts rojo, Texto chispeante" xfId="1055" xr:uid="{00000000-0005-0000-0000-000026040000}"/>
    <cellStyle name="Notas 2" xfId="1056" xr:uid="{00000000-0005-0000-0000-000029040000}"/>
    <cellStyle name="Notas 3" xfId="1057" xr:uid="{00000000-0005-0000-0000-00002A040000}"/>
    <cellStyle name="Notas 4" xfId="1058" xr:uid="{00000000-0005-0000-0000-00002B040000}"/>
    <cellStyle name="Note" xfId="1059" xr:uid="{00000000-0005-0000-0000-00002C040000}"/>
    <cellStyle name="Note 2" xfId="1060" xr:uid="{00000000-0005-0000-0000-00002D040000}"/>
    <cellStyle name="Output" xfId="1061" xr:uid="{00000000-0005-0000-0000-00002E040000}"/>
    <cellStyle name="Output 2" xfId="1062" xr:uid="{00000000-0005-0000-0000-00002F040000}"/>
    <cellStyle name="Output 3" xfId="1063" xr:uid="{00000000-0005-0000-0000-000030040000}"/>
    <cellStyle name="Percent 10" xfId="1064" xr:uid="{00000000-0005-0000-0000-000031040000}"/>
    <cellStyle name="Percent 11" xfId="1065" xr:uid="{00000000-0005-0000-0000-000032040000}"/>
    <cellStyle name="Percent 12" xfId="1066" xr:uid="{00000000-0005-0000-0000-000033040000}"/>
    <cellStyle name="Percent 13" xfId="1067" xr:uid="{00000000-0005-0000-0000-000034040000}"/>
    <cellStyle name="Percent 2" xfId="8" xr:uid="{00000000-0005-0000-0000-000035040000}"/>
    <cellStyle name="Percent 2 2" xfId="1068" xr:uid="{00000000-0005-0000-0000-000036040000}"/>
    <cellStyle name="Percent 2 2 2" xfId="1069" xr:uid="{00000000-0005-0000-0000-000037040000}"/>
    <cellStyle name="Percent 2 3" xfId="1070" xr:uid="{00000000-0005-0000-0000-000038040000}"/>
    <cellStyle name="Percent 2 4" xfId="1071" xr:uid="{00000000-0005-0000-0000-000039040000}"/>
    <cellStyle name="Percent 3" xfId="1072" xr:uid="{00000000-0005-0000-0000-00003A040000}"/>
    <cellStyle name="Percent 3 2" xfId="1073" xr:uid="{00000000-0005-0000-0000-00003B040000}"/>
    <cellStyle name="Percent 3 3" xfId="1074" xr:uid="{00000000-0005-0000-0000-00003C040000}"/>
    <cellStyle name="Percent 4" xfId="1075" xr:uid="{00000000-0005-0000-0000-00003D040000}"/>
    <cellStyle name="Percent 4 2" xfId="1076" xr:uid="{00000000-0005-0000-0000-00003E040000}"/>
    <cellStyle name="Percent 4 2 2" xfId="1077" xr:uid="{00000000-0005-0000-0000-00003F040000}"/>
    <cellStyle name="Percent 4 2 3" xfId="1078" xr:uid="{00000000-0005-0000-0000-000040040000}"/>
    <cellStyle name="Percent 4 3" xfId="1079" xr:uid="{00000000-0005-0000-0000-000041040000}"/>
    <cellStyle name="Percent 4 4" xfId="1080" xr:uid="{00000000-0005-0000-0000-000042040000}"/>
    <cellStyle name="Percent 5" xfId="1081" xr:uid="{00000000-0005-0000-0000-000043040000}"/>
    <cellStyle name="Percent 5 2" xfId="1082" xr:uid="{00000000-0005-0000-0000-000044040000}"/>
    <cellStyle name="Percent 5 3" xfId="1083" xr:uid="{00000000-0005-0000-0000-000045040000}"/>
    <cellStyle name="Percent 6" xfId="1084" xr:uid="{00000000-0005-0000-0000-000046040000}"/>
    <cellStyle name="Percent 7" xfId="1085" xr:uid="{00000000-0005-0000-0000-000047040000}"/>
    <cellStyle name="Percent 7 2" xfId="1086" xr:uid="{00000000-0005-0000-0000-000048040000}"/>
    <cellStyle name="Percent 8" xfId="1087" xr:uid="{00000000-0005-0000-0000-000049040000}"/>
    <cellStyle name="Percent 9" xfId="1088" xr:uid="{00000000-0005-0000-0000-00004A040000}"/>
    <cellStyle name="Porcentaje" xfId="12" builtinId="5"/>
    <cellStyle name="Porcentaje 2" xfId="1089" xr:uid="{00000000-0005-0000-0000-00004C040000}"/>
    <cellStyle name="Porcentaje 2 2" xfId="1090" xr:uid="{00000000-0005-0000-0000-00004D040000}"/>
    <cellStyle name="Porcentaje 2 3" xfId="1091" xr:uid="{00000000-0005-0000-0000-00004E040000}"/>
    <cellStyle name="Porcentaje 2 4" xfId="1092" xr:uid="{00000000-0005-0000-0000-00004F040000}"/>
    <cellStyle name="Porcentaje 2 5" xfId="1093" xr:uid="{00000000-0005-0000-0000-000050040000}"/>
    <cellStyle name="Porcentaje 3" xfId="1094" xr:uid="{00000000-0005-0000-0000-000051040000}"/>
    <cellStyle name="Porcentaje 4" xfId="1095" xr:uid="{00000000-0005-0000-0000-000052040000}"/>
    <cellStyle name="Porcentual 10" xfId="1096" xr:uid="{00000000-0005-0000-0000-000053040000}"/>
    <cellStyle name="Porcentual 2" xfId="1097" xr:uid="{00000000-0005-0000-0000-000054040000}"/>
    <cellStyle name="Porcentual 2 2" xfId="1098" xr:uid="{00000000-0005-0000-0000-000055040000}"/>
    <cellStyle name="Porcentual 2 2 2" xfId="1099" xr:uid="{00000000-0005-0000-0000-000056040000}"/>
    <cellStyle name="Porcentual 2 3" xfId="1100" xr:uid="{00000000-0005-0000-0000-000057040000}"/>
    <cellStyle name="Porcentual 2 4" xfId="1101" xr:uid="{00000000-0005-0000-0000-000058040000}"/>
    <cellStyle name="Porcentual 2 5" xfId="1102" xr:uid="{00000000-0005-0000-0000-000059040000}"/>
    <cellStyle name="Porcentual 2 6" xfId="1103" xr:uid="{00000000-0005-0000-0000-00005A040000}"/>
    <cellStyle name="Porcentual 2_ANALISIS COSTOS PORTICOS GRAN TECHO" xfId="1104" xr:uid="{00000000-0005-0000-0000-00005B040000}"/>
    <cellStyle name="Porcentual 3" xfId="1105" xr:uid="{00000000-0005-0000-0000-00005C040000}"/>
    <cellStyle name="Porcentual 3 10" xfId="1106" xr:uid="{00000000-0005-0000-0000-00005D040000}"/>
    <cellStyle name="Porcentual 3 11" xfId="1107" xr:uid="{00000000-0005-0000-0000-00005E040000}"/>
    <cellStyle name="Porcentual 3 12" xfId="1108" xr:uid="{00000000-0005-0000-0000-00005F040000}"/>
    <cellStyle name="Porcentual 3 13" xfId="1109" xr:uid="{00000000-0005-0000-0000-000060040000}"/>
    <cellStyle name="Porcentual 3 14" xfId="1110" xr:uid="{00000000-0005-0000-0000-000061040000}"/>
    <cellStyle name="Porcentual 3 15" xfId="1111" xr:uid="{00000000-0005-0000-0000-000062040000}"/>
    <cellStyle name="Porcentual 3 2" xfId="1112" xr:uid="{00000000-0005-0000-0000-000063040000}"/>
    <cellStyle name="Porcentual 3 2 2" xfId="1113" xr:uid="{00000000-0005-0000-0000-000064040000}"/>
    <cellStyle name="Porcentual 3 2 2 2" xfId="1114" xr:uid="{00000000-0005-0000-0000-000065040000}"/>
    <cellStyle name="Porcentual 3 3" xfId="1115" xr:uid="{00000000-0005-0000-0000-000066040000}"/>
    <cellStyle name="Porcentual 3 4" xfId="1116" xr:uid="{00000000-0005-0000-0000-000067040000}"/>
    <cellStyle name="Porcentual 3 5" xfId="1117" xr:uid="{00000000-0005-0000-0000-000068040000}"/>
    <cellStyle name="Porcentual 3 6" xfId="1118" xr:uid="{00000000-0005-0000-0000-000069040000}"/>
    <cellStyle name="Porcentual 3 7" xfId="1119" xr:uid="{00000000-0005-0000-0000-00006A040000}"/>
    <cellStyle name="Porcentual 3 8" xfId="1120" xr:uid="{00000000-0005-0000-0000-00006B040000}"/>
    <cellStyle name="Porcentual 3 9" xfId="1121" xr:uid="{00000000-0005-0000-0000-00006C040000}"/>
    <cellStyle name="Porcentual 4" xfId="1122" xr:uid="{00000000-0005-0000-0000-00006D040000}"/>
    <cellStyle name="Porcentual 4 10" xfId="1123" xr:uid="{00000000-0005-0000-0000-00006E040000}"/>
    <cellStyle name="Porcentual 4 11" xfId="1124" xr:uid="{00000000-0005-0000-0000-00006F040000}"/>
    <cellStyle name="Porcentual 4 12" xfId="1125" xr:uid="{00000000-0005-0000-0000-000070040000}"/>
    <cellStyle name="Porcentual 4 13" xfId="1126" xr:uid="{00000000-0005-0000-0000-000071040000}"/>
    <cellStyle name="Porcentual 4 14" xfId="1127" xr:uid="{00000000-0005-0000-0000-000072040000}"/>
    <cellStyle name="Porcentual 4 15" xfId="1128" xr:uid="{00000000-0005-0000-0000-000073040000}"/>
    <cellStyle name="Porcentual 4 16" xfId="1129" xr:uid="{00000000-0005-0000-0000-000074040000}"/>
    <cellStyle name="Porcentual 4 17" xfId="1130" xr:uid="{00000000-0005-0000-0000-000075040000}"/>
    <cellStyle name="Porcentual 4 18" xfId="1131" xr:uid="{00000000-0005-0000-0000-000076040000}"/>
    <cellStyle name="Porcentual 4 19" xfId="1132" xr:uid="{00000000-0005-0000-0000-000077040000}"/>
    <cellStyle name="Porcentual 4 2" xfId="1133" xr:uid="{00000000-0005-0000-0000-000078040000}"/>
    <cellStyle name="Porcentual 4 20" xfId="1134" xr:uid="{00000000-0005-0000-0000-000079040000}"/>
    <cellStyle name="Porcentual 4 3" xfId="1135" xr:uid="{00000000-0005-0000-0000-00007A040000}"/>
    <cellStyle name="Porcentual 4 4" xfId="1136" xr:uid="{00000000-0005-0000-0000-00007B040000}"/>
    <cellStyle name="Porcentual 4 5" xfId="1137" xr:uid="{00000000-0005-0000-0000-00007C040000}"/>
    <cellStyle name="Porcentual 4 6" xfId="1138" xr:uid="{00000000-0005-0000-0000-00007D040000}"/>
    <cellStyle name="Porcentual 4 7" xfId="1139" xr:uid="{00000000-0005-0000-0000-00007E040000}"/>
    <cellStyle name="Porcentual 4 8" xfId="1140" xr:uid="{00000000-0005-0000-0000-00007F040000}"/>
    <cellStyle name="Porcentual 4 9" xfId="1141" xr:uid="{00000000-0005-0000-0000-000080040000}"/>
    <cellStyle name="Porcentual 5" xfId="1142" xr:uid="{00000000-0005-0000-0000-000081040000}"/>
    <cellStyle name="Porcentual 5 2" xfId="1143" xr:uid="{00000000-0005-0000-0000-000082040000}"/>
    <cellStyle name="Porcentual 5 2 2" xfId="1144" xr:uid="{00000000-0005-0000-0000-000083040000}"/>
    <cellStyle name="Porcentual 6" xfId="1145" xr:uid="{00000000-0005-0000-0000-000084040000}"/>
    <cellStyle name="Porcentual 7" xfId="1146" xr:uid="{00000000-0005-0000-0000-000085040000}"/>
    <cellStyle name="Porcentual 8" xfId="1147" xr:uid="{00000000-0005-0000-0000-000086040000}"/>
    <cellStyle name="Porcentual 9" xfId="1148" xr:uid="{00000000-0005-0000-0000-000087040000}"/>
    <cellStyle name="Salida 2" xfId="1149" xr:uid="{00000000-0005-0000-0000-000088040000}"/>
    <cellStyle name="Salida 3" xfId="1150" xr:uid="{00000000-0005-0000-0000-000089040000}"/>
    <cellStyle name="Salida 4" xfId="1151" xr:uid="{00000000-0005-0000-0000-00008A040000}"/>
    <cellStyle name="Sheet Title" xfId="1152" xr:uid="{00000000-0005-0000-0000-00008B040000}"/>
    <cellStyle name="Texto de advertencia 2" xfId="1153" xr:uid="{00000000-0005-0000-0000-00008C040000}"/>
    <cellStyle name="Texto de advertencia 3" xfId="1154" xr:uid="{00000000-0005-0000-0000-00008D040000}"/>
    <cellStyle name="Texto de advertencia 4" xfId="1155" xr:uid="{00000000-0005-0000-0000-00008E040000}"/>
    <cellStyle name="Texto explicativo 2" xfId="1156" xr:uid="{00000000-0005-0000-0000-00008F040000}"/>
    <cellStyle name="Texto explicativo 3" xfId="1157" xr:uid="{00000000-0005-0000-0000-000090040000}"/>
    <cellStyle name="Texto explicativo 4" xfId="1158" xr:uid="{00000000-0005-0000-0000-000091040000}"/>
    <cellStyle name="Title" xfId="1159" xr:uid="{00000000-0005-0000-0000-000092040000}"/>
    <cellStyle name="Title 2" xfId="1160" xr:uid="{00000000-0005-0000-0000-000093040000}"/>
    <cellStyle name="Title 3" xfId="1161" xr:uid="{00000000-0005-0000-0000-000094040000}"/>
    <cellStyle name="Título 1 2" xfId="1162" xr:uid="{00000000-0005-0000-0000-000095040000}"/>
    <cellStyle name="Título 1 3" xfId="1163" xr:uid="{00000000-0005-0000-0000-000096040000}"/>
    <cellStyle name="Título 1 4" xfId="1164" xr:uid="{00000000-0005-0000-0000-000097040000}"/>
    <cellStyle name="Titulo 2" xfId="1165" xr:uid="{00000000-0005-0000-0000-000098040000}"/>
    <cellStyle name="Título 2 2" xfId="1166" xr:uid="{00000000-0005-0000-0000-000099040000}"/>
    <cellStyle name="Título 2 3" xfId="1167" xr:uid="{00000000-0005-0000-0000-00009A040000}"/>
    <cellStyle name="Título 2 4" xfId="1168" xr:uid="{00000000-0005-0000-0000-00009B040000}"/>
    <cellStyle name="Titulo 3" xfId="1169" xr:uid="{00000000-0005-0000-0000-00009C040000}"/>
    <cellStyle name="Título 3 2" xfId="1170" xr:uid="{00000000-0005-0000-0000-00009D040000}"/>
    <cellStyle name="Título 3 3" xfId="1171" xr:uid="{00000000-0005-0000-0000-00009E040000}"/>
    <cellStyle name="Título 3 4" xfId="1172" xr:uid="{00000000-0005-0000-0000-00009F040000}"/>
    <cellStyle name="Título 4" xfId="1173" xr:uid="{00000000-0005-0000-0000-0000A0040000}"/>
    <cellStyle name="Título 5" xfId="1174" xr:uid="{00000000-0005-0000-0000-0000A1040000}"/>
    <cellStyle name="Título 6" xfId="1175" xr:uid="{00000000-0005-0000-0000-0000A2040000}"/>
    <cellStyle name="Título de hoja" xfId="1176" xr:uid="{00000000-0005-0000-0000-0000A3040000}"/>
    <cellStyle name="Total 2" xfId="1177" xr:uid="{00000000-0005-0000-0000-0000A4040000}"/>
    <cellStyle name="Total 3" xfId="1178" xr:uid="{00000000-0005-0000-0000-0000A5040000}"/>
    <cellStyle name="Total 4" xfId="1179" xr:uid="{00000000-0005-0000-0000-0000A6040000}"/>
    <cellStyle name="Währung" xfId="1180" xr:uid="{00000000-0005-0000-0000-0000A7040000}"/>
    <cellStyle name="Warning Text" xfId="1181" xr:uid="{00000000-0005-0000-0000-0000A8040000}"/>
  </cellStyles>
  <dxfs count="0"/>
  <tableStyles count="0"/>
  <colors>
    <mruColors>
      <color rgb="FF0066FF"/>
      <color rgb="FF99FF99"/>
      <color rgb="FFFFFFCC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45356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114EE6D2-F4A3-4EA2-B7E5-3CB1B8259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30150" cy="626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.garcia/Desktop/Elsa-%20CEIZTUR/BALNEARIO%20LOS%20PATICOS%20Y%20CASA%20CLUB%20PERIODISTA-%20LA%20VEGA%20ELG/Documents%20and%20Settings/crendon.HMV/Local%20Settings/Temporary%20Internet%20Files/OLK3/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  <sheetName val="ANALISIS_4-05"/>
      <sheetName val="PRESUPUESTO_(CORREGIDO)"/>
      <sheetName val="ANALISIS_4-051"/>
      <sheetName val="PRESUPUESTO_(CORREGIDO)1"/>
      <sheetName val="ANALISIS_4-052"/>
      <sheetName val="PRESUPUESTO_(CORREGIDO)2"/>
      <sheetName val="ANALISIS_4-053"/>
      <sheetName val="PRESUPUESTO_(CORREGIDO)3"/>
      <sheetName val="ANALISIS_4-054"/>
      <sheetName val="PRESUPUESTO_(CORREGIDO)4"/>
      <sheetName val="ANALISIS_4-055"/>
      <sheetName val="PRESUPUESTO_(CORREGIDO)5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In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  <sheetName val="MO"/>
      <sheetName val="MATERIALES_LISTADO"/>
      <sheetName val="analisis trabajos generales"/>
      <sheetName val="V.Tierras A"/>
      <sheetName val="listado equipos a utilizar"/>
      <sheetName val="analisis detallado"/>
      <sheetName val="PRECIOS"/>
      <sheetName val="caseta_de_planta_(2)4"/>
      <sheetName val="cisterna_4"/>
      <sheetName val="caseta_de_planta4"/>
      <sheetName val="Relacion_de_proyecto4"/>
      <sheetName val="Análisis_de_Precios4"/>
      <sheetName val="M_O_4"/>
      <sheetName val="caseta_de_planta_(2)5"/>
      <sheetName val="cisterna_5"/>
      <sheetName val="caseta_de_planta5"/>
      <sheetName val="Relacion_de_proyecto5"/>
      <sheetName val="Análisis_de_Precios5"/>
      <sheetName val="M_O_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>
        <row r="7">
          <cell r="C7" t="str">
            <v>Cant.</v>
          </cell>
        </row>
      </sheetData>
      <sheetData sheetId="34"/>
      <sheetData sheetId="35">
        <row r="7">
          <cell r="C7" t="str">
            <v>Cant.</v>
          </cell>
        </row>
      </sheetData>
      <sheetData sheetId="36"/>
      <sheetData sheetId="37"/>
      <sheetData sheetId="38">
        <row r="7">
          <cell r="C7" t="str">
            <v>Cant.</v>
          </cell>
        </row>
      </sheetData>
      <sheetData sheetId="39">
        <row r="7">
          <cell r="C7" t="str">
            <v>Cant.</v>
          </cell>
        </row>
      </sheetData>
      <sheetData sheetId="40"/>
      <sheetData sheetId="41">
        <row r="7">
          <cell r="C7" t="str">
            <v>Cant.</v>
          </cell>
        </row>
      </sheetData>
      <sheetData sheetId="42"/>
      <sheetData sheetId="43"/>
      <sheetData sheetId="44">
        <row r="7">
          <cell r="C7" t="str">
            <v>Cant.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>
        <row r="7">
          <cell r="C7" t="str">
            <v>Cant.</v>
          </cell>
        </row>
      </sheetData>
      <sheetData sheetId="52"/>
      <sheetData sheetId="53"/>
      <sheetData sheetId="54"/>
      <sheetData sheetId="55"/>
      <sheetData sheetId="56"/>
      <sheetData sheetId="57">
        <row r="7">
          <cell r="C7" t="str">
            <v>Cant.</v>
          </cell>
        </row>
      </sheetData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  <sheetName val="Analisis Detallado"/>
      <sheetName val="Ana"/>
      <sheetName val="Ins"/>
      <sheetName val="Ins 2"/>
      <sheetName val="med.mov.de tierras"/>
      <sheetName val="Analisis"/>
      <sheetName val="Copia de Analisis"/>
      <sheetName val="presup_4"/>
      <sheetName val="presup_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  <sheetName val="Trabajos Generales"/>
      <sheetName val="Mat"/>
      <sheetName val="anal term"/>
      <sheetName val="Jornal"/>
    </sheetNames>
    <sheetDataSet>
      <sheetData sheetId="0" refreshError="1"/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  <sheetName val="INSU"/>
      <sheetName val="MO"/>
      <sheetName val="Cotz."/>
      <sheetName val="insumo"/>
      <sheetName val="mezcla"/>
      <sheetName val="Desembolso de Caja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Detalle_Acero4"/>
      <sheetName val="O_M__y_Salarios4"/>
      <sheetName val="Trabajos_Generales4"/>
      <sheetName val="COSTO_INDIRECTO4"/>
      <sheetName val="OPERADORES_EQUIPOS4"/>
      <sheetName val="HORM__Y_MORTEROS_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Detalle_Acero5"/>
      <sheetName val="O_M__y_Salarios5"/>
      <sheetName val="Trabajos_Generales5"/>
      <sheetName val="COSTO_INDIRECTO5"/>
      <sheetName val="OPERADORES_EQUIPOS5"/>
      <sheetName val="HORM__Y_MORTEROS_5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01">
          <cell r="F201">
            <v>7792.2050656250012</v>
          </cell>
        </row>
      </sheetData>
      <sheetData sheetId="28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/>
      <sheetData sheetId="47">
        <row r="201">
          <cell r="F201">
            <v>7792.2050656250012</v>
          </cell>
        </row>
      </sheetData>
      <sheetData sheetId="48"/>
      <sheetData sheetId="49"/>
      <sheetData sheetId="50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  <sheetName val="Mano Obra"/>
      <sheetName val="Presup.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Pres__Adic_Y"/>
      <sheetName val="LISTA_DE_PRECIO"/>
      <sheetName val="Mano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1"/>
      <sheetName val="LISTA_DE_PRECIO1"/>
      <sheetName val="Mano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Mano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Mano_Obra3"/>
      <sheetName val="MOJornal"/>
      <sheetName val="Estructura Metalica"/>
      <sheetName val="Presup_"/>
      <sheetName val="Presup_1"/>
      <sheetName val="Presup_2"/>
      <sheetName val="Presup_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Mano_Obra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Mano_Obra5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>
        <row r="391">
          <cell r="F391">
            <v>14781.061545997285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 refreshError="1">
        <row r="14">
          <cell r="D14">
            <v>1240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512">
          <cell r="G1512">
            <v>3526.1216021874998</v>
          </cell>
        </row>
      </sheetData>
      <sheetData sheetId="51"/>
      <sheetData sheetId="52">
        <row r="126">
          <cell r="C126">
            <v>55</v>
          </cell>
        </row>
      </sheetData>
      <sheetData sheetId="53">
        <row r="39">
          <cell r="D39">
            <v>4.37</v>
          </cell>
        </row>
      </sheetData>
      <sheetData sheetId="54">
        <row r="39">
          <cell r="D39">
            <v>4.37</v>
          </cell>
        </row>
      </sheetData>
      <sheetData sheetId="55">
        <row r="391">
          <cell r="F391">
            <v>14781.061545997285</v>
          </cell>
        </row>
      </sheetData>
      <sheetData sheetId="56">
        <row r="1512">
          <cell r="G1512">
            <v>3526.1216021874998</v>
          </cell>
        </row>
      </sheetData>
      <sheetData sheetId="57"/>
      <sheetData sheetId="58">
        <row r="126">
          <cell r="C126">
            <v>55</v>
          </cell>
        </row>
      </sheetData>
      <sheetData sheetId="59">
        <row r="39">
          <cell r="D39">
            <v>4.37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512">
          <cell r="G1512">
            <v>3526.1216021874998</v>
          </cell>
        </row>
      </sheetData>
      <sheetData sheetId="70">
        <row r="1512">
          <cell r="G1512">
            <v>3526.1216021874998</v>
          </cell>
        </row>
      </sheetData>
      <sheetData sheetId="71"/>
      <sheetData sheetId="72"/>
      <sheetData sheetId="73"/>
      <sheetData sheetId="74">
        <row r="391">
          <cell r="F391">
            <v>14781.061545997285</v>
          </cell>
        </row>
      </sheetData>
      <sheetData sheetId="75">
        <row r="391">
          <cell r="F391">
            <v>14781.0615459973</v>
          </cell>
        </row>
      </sheetData>
      <sheetData sheetId="76"/>
      <sheetData sheetId="77"/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26">
          <cell r="C126">
            <v>55</v>
          </cell>
        </row>
      </sheetData>
      <sheetData sheetId="81">
        <row r="39">
          <cell r="D39">
            <v>4.37</v>
          </cell>
        </row>
      </sheetData>
      <sheetData sheetId="82"/>
      <sheetData sheetId="83">
        <row r="391">
          <cell r="F391">
            <v>14781.061545997285</v>
          </cell>
        </row>
      </sheetData>
      <sheetData sheetId="84">
        <row r="1512">
          <cell r="G1512">
            <v>3526.1216021874998</v>
          </cell>
        </row>
      </sheetData>
      <sheetData sheetId="85"/>
      <sheetData sheetId="86">
        <row r="126">
          <cell r="C126">
            <v>55</v>
          </cell>
        </row>
      </sheetData>
      <sheetData sheetId="87">
        <row r="39">
          <cell r="D39">
            <v>4.37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/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/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/>
      <sheetData sheetId="165"/>
      <sheetData sheetId="166"/>
      <sheetData sheetId="167"/>
      <sheetData sheetId="168">
        <row r="1512">
          <cell r="G1512">
            <v>3526.1216021874998</v>
          </cell>
        </row>
      </sheetData>
      <sheetData sheetId="169"/>
      <sheetData sheetId="170"/>
      <sheetData sheetId="171"/>
      <sheetData sheetId="172"/>
      <sheetData sheetId="173">
        <row r="391">
          <cell r="F391">
            <v>14781.061545997285</v>
          </cell>
        </row>
      </sheetData>
      <sheetData sheetId="174">
        <row r="1512">
          <cell r="G1512">
            <v>3526.1216021874998</v>
          </cell>
        </row>
      </sheetData>
      <sheetData sheetId="175"/>
      <sheetData sheetId="176">
        <row r="126">
          <cell r="C126">
            <v>55</v>
          </cell>
        </row>
      </sheetData>
      <sheetData sheetId="177">
        <row r="39">
          <cell r="D39">
            <v>4.37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512">
          <cell r="G1512">
            <v>3526.1216021874998</v>
          </cell>
        </row>
      </sheetData>
      <sheetData sheetId="197"/>
      <sheetData sheetId="198"/>
      <sheetData sheetId="199"/>
      <sheetData sheetId="200"/>
      <sheetData sheetId="201">
        <row r="391">
          <cell r="F391">
            <v>14781.061545997285</v>
          </cell>
        </row>
      </sheetData>
      <sheetData sheetId="202">
        <row r="1512">
          <cell r="G1512">
            <v>3526.1216021874998</v>
          </cell>
        </row>
      </sheetData>
      <sheetData sheetId="203"/>
      <sheetData sheetId="204">
        <row r="126">
          <cell r="C126">
            <v>55</v>
          </cell>
        </row>
      </sheetData>
      <sheetData sheetId="205">
        <row r="39">
          <cell r="D39">
            <v>4.37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caseta de planta"/>
      <sheetName val="Ana. blocks y termin."/>
      <sheetName val="Costos Mano de Obra"/>
      <sheetName val="Insumos materiales"/>
      <sheetName val="Ana. Horm mexc mort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Estado_Financiero"/>
      <sheetName val="R_Precios_Ajustado_"/>
      <sheetName val="anal_term"/>
      <sheetName val="Estado_Financiero1"/>
      <sheetName val="R_Precios_Ajustado_1"/>
      <sheetName val="anal_term1"/>
      <sheetName val="Estado_Financiero2"/>
      <sheetName val="R_Precios_Ajustado_2"/>
      <sheetName val="anal_term2"/>
      <sheetName val="Estado_Financiero3"/>
      <sheetName val="R_Precios_Ajustado_3"/>
      <sheetName val="anal_term3"/>
      <sheetName val="Pu-Sanit."/>
      <sheetName val="Mat"/>
      <sheetName val="Estado_Financiero4"/>
      <sheetName val="R_Precios_Ajustado_4"/>
      <sheetName val="anal_term4"/>
      <sheetName val="Estado_Financiero5"/>
      <sheetName val="R_Precios_Ajustado_5"/>
      <sheetName val="anal_term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Mano Obra"/>
      <sheetName val="MOJornal"/>
      <sheetName val="Estructura Metalica"/>
      <sheetName val="V.Tierras A"/>
      <sheetName val="PRE Desvio Alcant.  Potable"/>
      <sheetName val="Desembolso de Caja"/>
      <sheetName val="Precio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Presup_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Presup_5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>
        <row r="391">
          <cell r="F391">
            <v>14781.061545997285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>
        <row r="126">
          <cell r="C126">
            <v>55</v>
          </cell>
        </row>
      </sheetData>
      <sheetData sheetId="52">
        <row r="39">
          <cell r="D39">
            <v>4.37</v>
          </cell>
        </row>
      </sheetData>
      <sheetData sheetId="53">
        <row r="126">
          <cell r="C126">
            <v>55</v>
          </cell>
        </row>
      </sheetData>
      <sheetData sheetId="54">
        <row r="39">
          <cell r="D39">
            <v>4.37</v>
          </cell>
        </row>
      </sheetData>
      <sheetData sheetId="55">
        <row r="1512">
          <cell r="G1512">
            <v>3526.1216021874998</v>
          </cell>
        </row>
      </sheetData>
      <sheetData sheetId="56"/>
      <sheetData sheetId="57">
        <row r="126">
          <cell r="C126">
            <v>55</v>
          </cell>
        </row>
      </sheetData>
      <sheetData sheetId="58">
        <row r="39">
          <cell r="D39">
            <v>4.37</v>
          </cell>
        </row>
      </sheetData>
      <sheetData sheetId="59">
        <row r="1512">
          <cell r="G1512">
            <v>3526.1216021874998</v>
          </cell>
        </row>
      </sheetData>
      <sheetData sheetId="60">
        <row r="1512">
          <cell r="G1512">
            <v>3526.1216021874998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1512">
          <cell r="G1512">
            <v>3526.1216021874998</v>
          </cell>
        </row>
      </sheetData>
      <sheetData sheetId="69"/>
      <sheetData sheetId="70">
        <row r="1512">
          <cell r="G1512">
            <v>3526.1216021874998</v>
          </cell>
        </row>
      </sheetData>
      <sheetData sheetId="71"/>
      <sheetData sheetId="72"/>
      <sheetData sheetId="73">
        <row r="391">
          <cell r="F391">
            <v>14781.061545997285</v>
          </cell>
        </row>
      </sheetData>
      <sheetData sheetId="74">
        <row r="1512">
          <cell r="G1512">
            <v>3526.1216021874998</v>
          </cell>
        </row>
      </sheetData>
      <sheetData sheetId="75">
        <row r="391">
          <cell r="F391">
            <v>14781.061545997285</v>
          </cell>
        </row>
      </sheetData>
      <sheetData sheetId="76">
        <row r="126">
          <cell r="C126">
            <v>55</v>
          </cell>
        </row>
      </sheetData>
      <sheetData sheetId="77">
        <row r="39">
          <cell r="D39">
            <v>4.37</v>
          </cell>
        </row>
      </sheetData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512">
          <cell r="G1512">
            <v>3526.1216021874998</v>
          </cell>
        </row>
      </sheetData>
      <sheetData sheetId="81"/>
      <sheetData sheetId="82">
        <row r="126">
          <cell r="C126">
            <v>55</v>
          </cell>
        </row>
      </sheetData>
      <sheetData sheetId="83">
        <row r="39">
          <cell r="D39">
            <v>4.37</v>
          </cell>
        </row>
      </sheetData>
      <sheetData sheetId="84">
        <row r="1512">
          <cell r="G1512">
            <v>3526.1216021874998</v>
          </cell>
        </row>
      </sheetData>
      <sheetData sheetId="85">
        <row r="1512">
          <cell r="G1512">
            <v>3526.1216021874998</v>
          </cell>
        </row>
      </sheetData>
      <sheetData sheetId="86"/>
      <sheetData sheetId="87">
        <row r="134">
          <cell r="D134">
            <v>550</v>
          </cell>
        </row>
      </sheetData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>
        <row r="1512">
          <cell r="G1512">
            <v>3526.1216021874998</v>
          </cell>
        </row>
      </sheetData>
      <sheetData sheetId="106"/>
      <sheetData sheetId="107"/>
      <sheetData sheetId="108"/>
      <sheetData sheetId="109"/>
      <sheetData sheetId="110">
        <row r="391">
          <cell r="F391">
            <v>14781.061545997285</v>
          </cell>
        </row>
      </sheetData>
      <sheetData sheetId="111">
        <row r="1512">
          <cell r="G1512">
            <v>3526.1216021874998</v>
          </cell>
        </row>
      </sheetData>
      <sheetData sheetId="112"/>
      <sheetData sheetId="113">
        <row r="126">
          <cell r="C126">
            <v>55</v>
          </cell>
        </row>
      </sheetData>
      <sheetData sheetId="114">
        <row r="39">
          <cell r="D39">
            <v>4.37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512">
          <cell r="G1512">
            <v>3526.1216021874998</v>
          </cell>
        </row>
      </sheetData>
      <sheetData sheetId="134"/>
      <sheetData sheetId="135"/>
      <sheetData sheetId="136"/>
      <sheetData sheetId="137"/>
      <sheetData sheetId="138"/>
      <sheetData sheetId="139">
        <row r="1512">
          <cell r="G1512">
            <v>3526.1216021874998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1512">
          <cell r="G1512">
            <v>3526.1216021874998</v>
          </cell>
        </row>
      </sheetData>
      <sheetData sheetId="169"/>
      <sheetData sheetId="170"/>
      <sheetData sheetId="171"/>
      <sheetData sheetId="172"/>
      <sheetData sheetId="173">
        <row r="391">
          <cell r="F391">
            <v>14781.061545997285</v>
          </cell>
        </row>
      </sheetData>
      <sheetData sheetId="174">
        <row r="1512">
          <cell r="G1512">
            <v>3526.1216021874998</v>
          </cell>
        </row>
      </sheetData>
      <sheetData sheetId="175"/>
      <sheetData sheetId="176">
        <row r="126">
          <cell r="C126">
            <v>55</v>
          </cell>
        </row>
      </sheetData>
      <sheetData sheetId="177">
        <row r="39">
          <cell r="D39">
            <v>4.37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insumo"/>
      <sheetName val="mezcla"/>
      <sheetName val="qqVgas"/>
      <sheetName val="OBRAMANO"/>
      <sheetName val="EQUIPOS"/>
      <sheetName val="Precio"/>
      <sheetName val="R.A.U."/>
      <sheetName val="Insumos"/>
      <sheetName val="M.O.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  <sheetName val="analprecvi"/>
      <sheetName val="Sheet4"/>
      <sheetName val="Sheet5"/>
      <sheetName val="análisis de precios"/>
      <sheetName val="caseta de planta"/>
      <sheetName val="M.O y Rendimientos"/>
      <sheetName val="GONZALO"/>
      <sheetName val="TRACTOR_D9T4"/>
      <sheetName val="TRACTOR_D8T_4"/>
      <sheetName val="TRACTOR_D6R4"/>
      <sheetName val="PALA_950G4"/>
      <sheetName val="Motoniveladora_140H4"/>
      <sheetName val="Compactador_CS533E4"/>
      <sheetName val="Excavadora_Cat__325C4"/>
      <sheetName val="Resumen_Precio_Equipos4"/>
      <sheetName val="Comparacion_precios_unitarios4"/>
      <sheetName val="Detalle_Partidas4"/>
      <sheetName val="Observaciones_4"/>
      <sheetName val="P_U__Samana4"/>
      <sheetName val="Listado_Equipos_Propios4"/>
      <sheetName val="O_M__y_Salarios4"/>
      <sheetName val="Posesion_Camion4"/>
      <sheetName val="Posesion_Camion_Empirico_OK4"/>
      <sheetName val="Posesion_RM_250_Julio4"/>
      <sheetName val="TRACTOR_D7H4"/>
      <sheetName val="PALA_950E4"/>
      <sheetName val="GRADER_12G4"/>
      <sheetName val="Modelo_de_P_U_4"/>
      <sheetName val="Costo_Horario_D9N4"/>
      <sheetName val="Determinación_de_Rendimientos4"/>
      <sheetName val="Determinación_de_Rendimient_(24"/>
      <sheetName val="Determinación_de_Rendimient_(34"/>
      <sheetName val="P_U__Excavación_Roca_con_Rippe4"/>
      <sheetName val="ANALISIS_HORMIGON_ARMADO4"/>
      <sheetName val="LISTA_DE_MATERIALES4"/>
      <sheetName val="Insumos_materiales4"/>
      <sheetName val="Costos_Mano_de_Obra4"/>
      <sheetName val="Ana__Horm_mexc_mort4"/>
      <sheetName val="TRACTOR_D9T5"/>
      <sheetName val="TRACTOR_D8T_5"/>
      <sheetName val="TRACTOR_D6R5"/>
      <sheetName val="PALA_950G5"/>
      <sheetName val="Motoniveladora_140H5"/>
      <sheetName val="Compactador_CS533E5"/>
      <sheetName val="Excavadora_Cat__325C5"/>
      <sheetName val="Resumen_Precio_Equipos5"/>
      <sheetName val="Comparacion_precios_unitarios5"/>
      <sheetName val="Detalle_Partidas5"/>
      <sheetName val="Observaciones_5"/>
      <sheetName val="P_U__Samana5"/>
      <sheetName val="Listado_Equipos_Propios5"/>
      <sheetName val="O_M__y_Salarios5"/>
      <sheetName val="Posesion_Camion5"/>
      <sheetName val="Posesion_Camion_Empirico_OK5"/>
      <sheetName val="Posesion_RM_250_Julio5"/>
      <sheetName val="TRACTOR_D7H5"/>
      <sheetName val="PALA_950E5"/>
      <sheetName val="GRADER_12G5"/>
      <sheetName val="Modelo_de_P_U_5"/>
      <sheetName val="Costo_Horario_D9N5"/>
      <sheetName val="Determinación_de_Rendimientos5"/>
      <sheetName val="Determinación_de_Rendimient_(25"/>
      <sheetName val="Determinación_de_Rendimient_(35"/>
      <sheetName val="P_U__Excavación_Roca_con_Rippe5"/>
      <sheetName val="ANALISIS_HORMIGON_ARMADO5"/>
      <sheetName val="LISTA_DE_MATERIALES5"/>
      <sheetName val="Insumos_materiales5"/>
      <sheetName val="Costos_Mano_de_Obra5"/>
      <sheetName val="Ana__Horm_mexc_mort5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I13">
            <v>5208.2</v>
          </cell>
        </row>
      </sheetData>
      <sheetData sheetId="46">
        <row r="13">
          <cell r="I13">
            <v>5208.2</v>
          </cell>
        </row>
      </sheetData>
      <sheetData sheetId="47">
        <row r="13">
          <cell r="I13">
            <v>5208.2</v>
          </cell>
        </row>
      </sheetData>
      <sheetData sheetId="48">
        <row r="13">
          <cell r="I13">
            <v>5208.2</v>
          </cell>
        </row>
      </sheetData>
      <sheetData sheetId="49">
        <row r="13">
          <cell r="I13">
            <v>5208.2</v>
          </cell>
        </row>
      </sheetData>
      <sheetData sheetId="50">
        <row r="13">
          <cell r="I13">
            <v>5208.2</v>
          </cell>
        </row>
      </sheetData>
      <sheetData sheetId="51">
        <row r="13">
          <cell r="I13">
            <v>5208.2</v>
          </cell>
        </row>
      </sheetData>
      <sheetData sheetId="52">
        <row r="13">
          <cell r="I13">
            <v>5208.2</v>
          </cell>
        </row>
      </sheetData>
      <sheetData sheetId="53">
        <row r="13">
          <cell r="I13">
            <v>5208.2</v>
          </cell>
        </row>
      </sheetData>
      <sheetData sheetId="54">
        <row r="13">
          <cell r="I13">
            <v>5208.2</v>
          </cell>
        </row>
      </sheetData>
      <sheetData sheetId="55">
        <row r="13">
          <cell r="I13">
            <v>5208.2</v>
          </cell>
        </row>
      </sheetData>
      <sheetData sheetId="56">
        <row r="13">
          <cell r="I13">
            <v>5208.2</v>
          </cell>
        </row>
      </sheetData>
      <sheetData sheetId="57">
        <row r="13">
          <cell r="I13">
            <v>5208.2</v>
          </cell>
        </row>
      </sheetData>
      <sheetData sheetId="58">
        <row r="13">
          <cell r="I13">
            <v>5208.2</v>
          </cell>
        </row>
      </sheetData>
      <sheetData sheetId="59">
        <row r="13">
          <cell r="I13">
            <v>5208.2</v>
          </cell>
        </row>
      </sheetData>
      <sheetData sheetId="60">
        <row r="13">
          <cell r="I13">
            <v>5208.2</v>
          </cell>
        </row>
      </sheetData>
      <sheetData sheetId="61">
        <row r="13">
          <cell r="I13">
            <v>5208.2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13">
          <cell r="I13">
            <v>5208.2</v>
          </cell>
        </row>
      </sheetData>
      <sheetData sheetId="177">
        <row r="13">
          <cell r="I13">
            <v>5208.2</v>
          </cell>
        </row>
      </sheetData>
      <sheetData sheetId="178">
        <row r="13">
          <cell r="I13">
            <v>5208.2</v>
          </cell>
        </row>
      </sheetData>
      <sheetData sheetId="179">
        <row r="13">
          <cell r="I13">
            <v>5208.2</v>
          </cell>
        </row>
      </sheetData>
      <sheetData sheetId="180">
        <row r="13">
          <cell r="I13">
            <v>5208.2</v>
          </cell>
        </row>
      </sheetData>
      <sheetData sheetId="181">
        <row r="13">
          <cell r="I13">
            <v>5208.2</v>
          </cell>
        </row>
      </sheetData>
      <sheetData sheetId="182">
        <row r="13">
          <cell r="I13">
            <v>5208.2</v>
          </cell>
        </row>
      </sheetData>
      <sheetData sheetId="183">
        <row r="13">
          <cell r="I13">
            <v>5208.2</v>
          </cell>
        </row>
      </sheetData>
      <sheetData sheetId="184">
        <row r="13">
          <cell r="I13">
            <v>5208.2</v>
          </cell>
        </row>
      </sheetData>
      <sheetData sheetId="185">
        <row r="13">
          <cell r="I13">
            <v>5208.2</v>
          </cell>
        </row>
      </sheetData>
      <sheetData sheetId="186">
        <row r="13">
          <cell r="I13">
            <v>5208.2</v>
          </cell>
        </row>
      </sheetData>
      <sheetData sheetId="187">
        <row r="13">
          <cell r="I13">
            <v>5208.2</v>
          </cell>
        </row>
      </sheetData>
      <sheetData sheetId="188">
        <row r="13">
          <cell r="I13">
            <v>5208.2</v>
          </cell>
        </row>
      </sheetData>
      <sheetData sheetId="189">
        <row r="13">
          <cell r="I13">
            <v>5208.2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>
        <row r="13">
          <cell r="I13">
            <v>5208.2</v>
          </cell>
        </row>
      </sheetData>
      <sheetData sheetId="208">
        <row r="13">
          <cell r="I13">
            <v>5208.2</v>
          </cell>
        </row>
      </sheetData>
      <sheetData sheetId="209">
        <row r="13">
          <cell r="I13">
            <v>5208.2</v>
          </cell>
        </row>
      </sheetData>
      <sheetData sheetId="210">
        <row r="13">
          <cell r="I13">
            <v>5208.2</v>
          </cell>
        </row>
      </sheetData>
      <sheetData sheetId="211">
        <row r="13">
          <cell r="I13">
            <v>5208.2</v>
          </cell>
        </row>
      </sheetData>
      <sheetData sheetId="212">
        <row r="13">
          <cell r="I13">
            <v>5208.2</v>
          </cell>
        </row>
      </sheetData>
      <sheetData sheetId="213">
        <row r="13">
          <cell r="I13">
            <v>5208.2</v>
          </cell>
        </row>
      </sheetData>
      <sheetData sheetId="214">
        <row r="13">
          <cell r="I13">
            <v>5208.2</v>
          </cell>
        </row>
      </sheetData>
      <sheetData sheetId="215">
        <row r="13">
          <cell r="I13">
            <v>5208.2</v>
          </cell>
        </row>
      </sheetData>
      <sheetData sheetId="216">
        <row r="13">
          <cell r="I13">
            <v>5208.2</v>
          </cell>
        </row>
      </sheetData>
      <sheetData sheetId="217">
        <row r="13">
          <cell r="I13">
            <v>5208.2</v>
          </cell>
        </row>
      </sheetData>
      <sheetData sheetId="218">
        <row r="13">
          <cell r="I13">
            <v>5208.2</v>
          </cell>
        </row>
      </sheetData>
      <sheetData sheetId="219">
        <row r="13">
          <cell r="I13">
            <v>5208.2</v>
          </cell>
        </row>
      </sheetData>
      <sheetData sheetId="220">
        <row r="13">
          <cell r="I13">
            <v>5208.2</v>
          </cell>
        </row>
      </sheetData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ALISIS_STO_DGO3"/>
      <sheetName val="PRES__BOCA_NUEVA3"/>
      <sheetName val="CONTRARO_SEÑALIZACIONES3"/>
      <sheetName val="EDIFICIO_COUNTERS1"/>
      <sheetName val="LISTADO_INSUMOS_DEL_20001"/>
      <sheetName val="Presup_1"/>
      <sheetName val="Análisis_de_Precios"/>
      <sheetName val="Resumen_Precio_Equipos"/>
      <sheetName val="O_M__y_Salarios"/>
      <sheetName val="TC-C27"/>
      <sheetName val="EX-V28"/>
      <sheetName val="RV-C13"/>
      <sheetName val="RV-C28"/>
      <sheetName val="EXC. QMC"/>
      <sheetName val="RV-H27"/>
      <sheetName val="EX-C36"/>
      <sheetName val="CF-C12"/>
      <sheetName val="EX-C37"/>
      <sheetName val="EX-C20"/>
      <sheetName val="EX-C24"/>
      <sheetName val="TRACT.MINA"/>
      <sheetName val="EX-C38"/>
      <sheetName val="EX-C27"/>
      <sheetName val="EX-C42"/>
      <sheetName val="% Ralenti CF-C12."/>
      <sheetName val="% Ralenti EXC."/>
      <sheetName val="% Ralenti EXC. (2)"/>
      <sheetName val="REND."/>
      <sheetName val="Produccion"/>
      <sheetName val="trac"/>
      <sheetName val="T. HORA"/>
      <sheetName val="Base de Dato"/>
      <sheetName val="Precio"/>
      <sheetName val="Analisis de precios SURFACE"/>
      <sheetName val="Sheet1"/>
      <sheetName val="Sheet2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  <sheetName val="ANALISIS PARTIDAS CARRET."/>
      <sheetName val="Analisis_Contrato"/>
      <sheetName val="Resumen_Precio_Equipos"/>
      <sheetName val="O_M__y_Salarios"/>
      <sheetName val="M_O_"/>
      <sheetName val="MATERIALES_LISTADO"/>
      <sheetName val="ANALISIS_PARTIDAS_CARRET_"/>
      <sheetName val="Analisis_Contrato1"/>
      <sheetName val="Resumen_Precio_Equipos1"/>
      <sheetName val="O_M__y_Salarios1"/>
      <sheetName val="M_O_1"/>
      <sheetName val="MATERIALES_LISTADO1"/>
      <sheetName val="ANALISIS_PARTIDAS_CARRET_1"/>
      <sheetName val="Analisis_Contrato2"/>
      <sheetName val="Resumen_Precio_Equipos2"/>
      <sheetName val="O_M__y_Salarios2"/>
      <sheetName val="M_O_2"/>
      <sheetName val="MATERIALES_LISTADO2"/>
      <sheetName val="ANALISIS_PARTIDAS_CARRET_2"/>
      <sheetName val="Analisis_Contrato3"/>
      <sheetName val="Resumen_Precio_Equipos3"/>
      <sheetName val="O_M__y_Salarios3"/>
      <sheetName val="M_O_3"/>
      <sheetName val="MATERIALES_LISTADO3"/>
      <sheetName val="ANALISIS_PARTIDAS_CARRET_3"/>
      <sheetName val="Analisis_Contrato4"/>
      <sheetName val="Resumen_Precio_Equipos4"/>
      <sheetName val="O_M__y_Salarios4"/>
      <sheetName val="M_O_4"/>
      <sheetName val="MATERIALES_LISTADO4"/>
      <sheetName val="ANALISIS_PARTIDAS_CARRET_4"/>
      <sheetName val="Analisis_Contrato5"/>
      <sheetName val="Resumen_Precio_Equipos5"/>
      <sheetName val="O_M__y_Salarios5"/>
      <sheetName val="M_O_5"/>
      <sheetName val="MATERIALES_LISTADO5"/>
      <sheetName val="ANALISIS_PARTIDAS_CARRET_5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689.6</v>
          </cell>
        </row>
      </sheetData>
      <sheetData sheetId="12"/>
      <sheetData sheetId="13"/>
      <sheetData sheetId="14"/>
      <sheetData sheetId="15"/>
      <sheetData sheetId="16"/>
      <sheetData sheetId="17">
        <row r="4">
          <cell r="B4">
            <v>689.6</v>
          </cell>
        </row>
      </sheetData>
      <sheetData sheetId="18"/>
      <sheetData sheetId="19"/>
      <sheetData sheetId="20"/>
      <sheetData sheetId="21"/>
      <sheetData sheetId="22"/>
      <sheetData sheetId="23">
        <row r="4">
          <cell r="B4">
            <v>689.6</v>
          </cell>
        </row>
      </sheetData>
      <sheetData sheetId="24"/>
      <sheetData sheetId="25"/>
      <sheetData sheetId="26"/>
      <sheetData sheetId="27"/>
      <sheetData sheetId="28"/>
      <sheetData sheetId="29">
        <row r="4">
          <cell r="B4">
            <v>689.6</v>
          </cell>
        </row>
      </sheetData>
      <sheetData sheetId="30"/>
      <sheetData sheetId="31"/>
      <sheetData sheetId="32"/>
      <sheetData sheetId="33"/>
      <sheetData sheetId="34"/>
      <sheetData sheetId="35">
        <row r="4">
          <cell r="B4">
            <v>689.6</v>
          </cell>
        </row>
      </sheetData>
      <sheetData sheetId="36"/>
      <sheetData sheetId="37"/>
      <sheetData sheetId="38"/>
      <sheetData sheetId="39"/>
      <sheetData sheetId="40"/>
      <sheetData sheetId="41">
        <row r="4">
          <cell r="B4">
            <v>689.6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  <sheetName val="Analisis_Contrato4"/>
      <sheetName val="Analisis_Contrato5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Sheet4"/>
      <sheetName val="Sheet5"/>
      <sheetName val="análisis de precio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análisis_de_precios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  <sheetName val="ANALISIS STO DGO"/>
      <sheetName val="Analisis"/>
      <sheetName val="Materiales"/>
      <sheetName val="Datos"/>
      <sheetName val="ANALISIS_STO_DGO"/>
      <sheetName val="ANALISIS_STO_DG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>
        <row r="8">
          <cell r="D8">
            <v>0.5</v>
          </cell>
        </row>
      </sheetData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>
        <row r="8">
          <cell r="D8">
            <v>0.5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/>
      <sheetData sheetId="1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MATERIALES_LISTADO"/>
      <sheetName val="Análisis_de_Precios"/>
      <sheetName val="M_O_"/>
      <sheetName val="Mano_de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MATERIALES_LISTADO1"/>
      <sheetName val="Análisis_de_Precios1"/>
      <sheetName val="M_O_1"/>
      <sheetName val="Mano_de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MATERIALES_LISTADO2"/>
      <sheetName val="Análisis_de_Precios2"/>
      <sheetName val="M_O_2"/>
      <sheetName val="Mano_de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MATERIALES_LISTADO3"/>
      <sheetName val="Análisis_de_Precios3"/>
      <sheetName val="M_O_3"/>
      <sheetName val="Mano_de_Obra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MATERIALES_LISTADO4"/>
      <sheetName val="Análisis_de_Precios4"/>
      <sheetName val="M_O_4"/>
      <sheetName val="Mano_de_Obra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MATERIALES_LISTADO5"/>
      <sheetName val="Análisis_de_Precios5"/>
      <sheetName val="M_O_5"/>
      <sheetName val="Mano_de_Ob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78">
          <cell r="E1878">
            <v>370.44000000000005</v>
          </cell>
        </row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>
        <row r="1139">
          <cell r="F1139">
            <v>14642.429999999998</v>
          </cell>
        </row>
      </sheetData>
      <sheetData sheetId="50">
        <row r="224">
          <cell r="G224">
            <v>492.69114999999999</v>
          </cell>
        </row>
      </sheetData>
      <sheetData sheetId="51">
        <row r="552">
          <cell r="F552">
            <v>299.31</v>
          </cell>
        </row>
      </sheetData>
      <sheetData sheetId="52">
        <row r="183">
          <cell r="C183">
            <v>351.48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39">
          <cell r="F1139">
            <v>14642.429999999998</v>
          </cell>
        </row>
      </sheetData>
      <sheetData sheetId="72">
        <row r="224">
          <cell r="G224">
            <v>492.69114999999999</v>
          </cell>
        </row>
      </sheetData>
      <sheetData sheetId="73">
        <row r="552">
          <cell r="F552">
            <v>299.31</v>
          </cell>
        </row>
      </sheetData>
      <sheetData sheetId="74">
        <row r="183">
          <cell r="C183">
            <v>351.48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  <sheetName val="Col.Amarre"/>
      <sheetName val="Escalera"/>
      <sheetName val="Muros"/>
      <sheetName val="M_O_"/>
      <sheetName val="Analisis_(2)"/>
      <sheetName val="Col_Amarre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>
            <v>578</v>
          </cell>
        </row>
      </sheetData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  <sheetName val="Herram"/>
      <sheetName val="Hoja1"/>
      <sheetName val="Hoja2"/>
      <sheetName val="Hoja3"/>
      <sheetName val="Resumen Precio Equipos"/>
      <sheetName val="O.M. y Salari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  <sheetName val="Análisi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analisis"/>
      <sheetName val="a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>
        <row r="32">
          <cell r="J32">
            <v>120</v>
          </cell>
        </row>
      </sheetData>
      <sheetData sheetId="27">
        <row r="13">
          <cell r="O13">
            <v>50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>
        <row r="70">
          <cell r="D70">
            <v>3526.3227562500001</v>
          </cell>
        </row>
      </sheetData>
      <sheetData sheetId="33">
        <row r="6">
          <cell r="D6">
            <v>820.26717298649999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Obra de Mano"/>
      <sheetName val="Mezcla"/>
      <sheetName val="insumo"/>
      <sheetName val="exteriores"/>
      <sheetName val="V.Tierras A"/>
      <sheetName val="mov. tierra"/>
      <sheetName val="Análisis de Precios"/>
      <sheetName val="Mano de Obra"/>
      <sheetName val="Subcontratos"/>
      <sheetName val="Analisis "/>
      <sheetName val="Analisis H.A. 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  <sheetName val="Sheet4"/>
      <sheetName val="Sheet5"/>
      <sheetName val="caseta de planta"/>
      <sheetName val="Prec_4"/>
      <sheetName val="Ana_term4"/>
      <sheetName val="PRESUP_4"/>
      <sheetName val="Prec_5"/>
      <sheetName val="Ana_term5"/>
      <sheetName val="PRESUP_5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>
        <row r="32">
          <cell r="C32">
            <v>157</v>
          </cell>
        </row>
      </sheetData>
      <sheetData sheetId="13"/>
      <sheetData sheetId="14">
        <row r="32">
          <cell r="C32">
            <v>157</v>
          </cell>
        </row>
      </sheetData>
      <sheetData sheetId="15">
        <row r="32">
          <cell r="C32">
            <v>157</v>
          </cell>
        </row>
      </sheetData>
      <sheetData sheetId="16"/>
      <sheetData sheetId="17">
        <row r="32">
          <cell r="C32">
            <v>157</v>
          </cell>
        </row>
      </sheetData>
      <sheetData sheetId="18">
        <row r="32">
          <cell r="C32">
            <v>157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>
        <row r="32">
          <cell r="C32">
            <v>157</v>
          </cell>
        </row>
      </sheetData>
      <sheetData sheetId="57"/>
      <sheetData sheetId="58"/>
      <sheetData sheetId="59">
        <row r="32">
          <cell r="C32">
            <v>157</v>
          </cell>
        </row>
      </sheetData>
      <sheetData sheetId="60"/>
      <sheetData sheetId="6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capilla"/>
      <sheetName val="Sheet1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ESTRUCT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B11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INSU"/>
      <sheetName val="MO"/>
      <sheetName val="Mov. Tierra"/>
      <sheetName val="Personalizar"/>
      <sheetName val="a"/>
      <sheetName val="Col_Carga4"/>
      <sheetName val="Col_Carga_(2)4"/>
      <sheetName val="Col_Amarre4"/>
      <sheetName val="Col_Amarre_(2)4"/>
      <sheetName val="Vga_Carga4"/>
      <sheetName val="Vga_Carga_(2)4"/>
      <sheetName val="Vga_Amarre4"/>
      <sheetName val="Vga_Amarre_(2)4"/>
      <sheetName val="Losa_Entrep_4"/>
      <sheetName val="Losa_Entrep__(2)4"/>
      <sheetName val="M_O_4"/>
      <sheetName val="Ana__blocks_y_termin_4"/>
      <sheetName val="Costos_Mano_de_Obra4"/>
      <sheetName val="Insumos_materiales4"/>
      <sheetName val="Ana__Horm_mexc_mort4"/>
      <sheetName val="Análisis_de_Precios4"/>
      <sheetName val="Col_Carga5"/>
      <sheetName val="Col_Carga_(2)5"/>
      <sheetName val="Col_Amarre5"/>
      <sheetName val="Col_Amarre_(2)5"/>
      <sheetName val="Vga_Carga5"/>
      <sheetName val="Vga_Carga_(2)5"/>
      <sheetName val="Vga_Amarre5"/>
      <sheetName val="Vga_Amarre_(2)5"/>
      <sheetName val="Losa_Entrep_5"/>
      <sheetName val="Losa_Entrep__(2)5"/>
      <sheetName val="M_O_5"/>
      <sheetName val="Ana__blocks_y_termin_5"/>
      <sheetName val="Costos_Mano_de_Obra5"/>
      <sheetName val="Insumos_materiales5"/>
      <sheetName val="Ana__Horm_mexc_mort5"/>
      <sheetName val="Análisis_de_Precios5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>
        <row r="9">
          <cell r="J9">
            <v>0</v>
          </cell>
        </row>
      </sheetData>
      <sheetData sheetId="38"/>
      <sheetData sheetId="39">
        <row r="9">
          <cell r="J9">
            <v>0</v>
          </cell>
        </row>
      </sheetData>
      <sheetData sheetId="40"/>
      <sheetData sheetId="41">
        <row r="9">
          <cell r="J9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Precio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  <sheetName val="Ana"/>
      <sheetName val="materiales"/>
      <sheetName val="Soportes_Grales_Controles_de_O4"/>
      <sheetName val="Cotz_4"/>
      <sheetName val="Indirectos_(2)4"/>
      <sheetName val="Indirectos_Ejec_4"/>
      <sheetName val="Pres-Ejec_4"/>
      <sheetName val="Pedido_Unit_4"/>
      <sheetName val="Pedido_Masivo_4"/>
      <sheetName val="Soporte_Pedido_Unit_4"/>
      <sheetName val="Soporte_Pedido_Masivo_4"/>
      <sheetName val="Partidas_No_Contempladas4"/>
      <sheetName val="Col_Amarre4"/>
      <sheetName val="Soportes_Grales_Controles_de_O5"/>
      <sheetName val="Cotz_5"/>
      <sheetName val="Indirectos_(2)5"/>
      <sheetName val="Indirectos_Ejec_5"/>
      <sheetName val="Pres-Ejec_5"/>
      <sheetName val="Pedido_Unit_5"/>
      <sheetName val="Pedido_Masivo_5"/>
      <sheetName val="Soporte_Pedido_Unit_5"/>
      <sheetName val="Soporte_Pedido_Masivo_5"/>
      <sheetName val="Partidas_No_Contempladas5"/>
      <sheetName val="Col_Amarr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analisi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Insumos"/>
      <sheetName val="Análisis de Precios"/>
      <sheetName val="Rendimientos OM"/>
      <sheetName val="Ana. blocks y termin."/>
      <sheetName val="Costos Mano de Obra"/>
      <sheetName val="Insumos materiales"/>
      <sheetName val="Ana. Horm mexc mort"/>
      <sheetName val="Analisis_albañileria4"/>
      <sheetName val="Analisis_Electrico4"/>
      <sheetName val="qqLosa1_4"/>
      <sheetName val="Cotz_4"/>
      <sheetName val="Col_Amarre4"/>
      <sheetName val="Analisis_albañileria5"/>
      <sheetName val="Analisis_Electrico5"/>
      <sheetName val="qqLosa1_5"/>
      <sheetName val="Cotz_5"/>
      <sheetName val="Col_Amarr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Resumen Precio Equipos"/>
      <sheetName val="Insumos"/>
      <sheetName val="Análisis de Precios"/>
      <sheetName val="analisis"/>
      <sheetName val="Sheet4"/>
      <sheetName val="Sheet5"/>
      <sheetName val="analisis_sto_dgo1"/>
      <sheetName val="analisis_sto_dgo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Contrato1"/>
      <sheetName val="M_O_1"/>
      <sheetName val="Ins_21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  <sheetName val="datos"/>
      <sheetName val="Analisis_Contrato4"/>
      <sheetName val="M_O_4"/>
      <sheetName val="Ins_24"/>
      <sheetName val="Analisis_Unitarios4"/>
      <sheetName val="Cargas_Sociales4"/>
      <sheetName val="Datos_a_Project4"/>
      <sheetName val="Tarifas_de_Alquiler_de_Equipo4"/>
      <sheetName val="Analisis_Contrato5"/>
      <sheetName val="M_O_5"/>
      <sheetName val="Ins_25"/>
      <sheetName val="Analisis_Unitarios5"/>
      <sheetName val="Cargas_Sociales5"/>
      <sheetName val="Datos_a_Project5"/>
      <sheetName val="Tarifas_de_Alquiler_de_Equipo5"/>
    </sheetNames>
    <sheetDataSet>
      <sheetData sheetId="0">
        <row r="11">
          <cell r="C11">
            <v>268</v>
          </cell>
        </row>
      </sheetData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  <sheetName val="MATERIALES LISTADO"/>
      <sheetName val="MATERIALES"/>
      <sheetName val="OBRAMANO"/>
      <sheetName val="Sheet4"/>
      <sheetName val="Sheet5"/>
      <sheetName val="Cotz."/>
      <sheetName val="Cargas_Sociales4"/>
      <sheetName val="cuantias_qq4"/>
      <sheetName val="Cant__capabeg_rell4"/>
      <sheetName val="cant_de_ventanas_y_puertas4"/>
      <sheetName val="cant_Dimensiones_losas4"/>
      <sheetName val="cant_hormigon_armado4"/>
      <sheetName val="Base_de_datos_Res__Nicole_I4"/>
      <sheetName val="Insumos_materiales4"/>
      <sheetName val="Costos_Mano_de_Obra4"/>
      <sheetName val="Elaborac__Product_todo_costo4"/>
      <sheetName val="Tabla_Insumos_materiales4"/>
      <sheetName val="Tabla_Costos_Mano_de_Obra4"/>
      <sheetName val="Tabla_Elabor__Product_todo_cos4"/>
      <sheetName val="Ana__Horm_mexc_mort4"/>
      <sheetName val="Ana__blocks_y_termin_4"/>
      <sheetName val="Ana__pint__y_mas_4"/>
      <sheetName val="Plomeria_4"/>
      <sheetName val="Primer_nivel4"/>
      <sheetName val="Segundo_nivel4"/>
      <sheetName val="Tercer_Nivel4"/>
      <sheetName val="Cuarto_Nivel4"/>
      <sheetName val="Total_4_Niveles4"/>
      <sheetName val="Resumen_para_Microsoft_Project4"/>
      <sheetName val="Suposic__Vta_ETAPA_A_con_solar4"/>
      <sheetName val="Supc__Vta_ETAPA_A_&amp;_B__c-_sola4"/>
      <sheetName val="Supc__Vta_tres_etapas_c-solar4"/>
      <sheetName val="Evaluacion_Mat__por_intercambi4"/>
      <sheetName val="M_O_4"/>
      <sheetName val="PRE_Desvio_Alcant___Potable4"/>
      <sheetName val="Análisis_de_Precios4"/>
      <sheetName val="Cargas_Sociales5"/>
      <sheetName val="cuantias_qq5"/>
      <sheetName val="Cant__capabeg_rell5"/>
      <sheetName val="cant_de_ventanas_y_puertas5"/>
      <sheetName val="cant_Dimensiones_losas5"/>
      <sheetName val="cant_hormigon_armado5"/>
      <sheetName val="Base_de_datos_Res__Nicole_I5"/>
      <sheetName val="Insumos_materiales5"/>
      <sheetName val="Costos_Mano_de_Obra5"/>
      <sheetName val="Elaborac__Product_todo_costo5"/>
      <sheetName val="Tabla_Insumos_materiales5"/>
      <sheetName val="Tabla_Costos_Mano_de_Obra5"/>
      <sheetName val="Tabla_Elabor__Product_todo_cos5"/>
      <sheetName val="Ana__Horm_mexc_mort5"/>
      <sheetName val="Ana__blocks_y_termin_5"/>
      <sheetName val="Ana__pint__y_mas_5"/>
      <sheetName val="Plomeria_5"/>
      <sheetName val="Primer_nivel5"/>
      <sheetName val="Segundo_nivel5"/>
      <sheetName val="Tercer_Nivel5"/>
      <sheetName val="Cuarto_Nivel5"/>
      <sheetName val="Total_4_Niveles5"/>
      <sheetName val="Resumen_para_Microsoft_Project5"/>
      <sheetName val="Suposic__Vta_ETAPA_A_con_solar5"/>
      <sheetName val="Supc__Vta_ETAPA_A_&amp;_B__c-_sola5"/>
      <sheetName val="Supc__Vta_tres_etapas_c-solar5"/>
      <sheetName val="Evaluacion_Mat__por_intercambi5"/>
      <sheetName val="M_O_5"/>
      <sheetName val="PRE_Desvio_Alcant___Potable5"/>
      <sheetName val="Análisis_de_Precio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>
        <row r="20">
          <cell r="J20">
            <v>125</v>
          </cell>
        </row>
      </sheetData>
      <sheetData sheetId="43">
        <row r="20">
          <cell r="J20">
            <v>125</v>
          </cell>
        </row>
      </sheetData>
      <sheetData sheetId="44">
        <row r="20">
          <cell r="J20">
            <v>125</v>
          </cell>
        </row>
      </sheetData>
      <sheetData sheetId="45">
        <row r="20">
          <cell r="J20">
            <v>125</v>
          </cell>
        </row>
      </sheetData>
      <sheetData sheetId="46">
        <row r="38">
          <cell r="O38">
            <v>6.5</v>
          </cell>
        </row>
      </sheetData>
      <sheetData sheetId="47"/>
      <sheetData sheetId="48">
        <row r="53">
          <cell r="D53">
            <v>2640.8667724999996</v>
          </cell>
        </row>
      </sheetData>
      <sheetData sheetId="49">
        <row r="53">
          <cell r="D53">
            <v>2640.8667724999996</v>
          </cell>
        </row>
      </sheetData>
      <sheetData sheetId="50">
        <row r="53">
          <cell r="D53">
            <v>2640.8667724999996</v>
          </cell>
        </row>
      </sheetData>
      <sheetData sheetId="51">
        <row r="53">
          <cell r="D53">
            <v>2640.8667724999996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20">
          <cell r="J20">
            <v>125</v>
          </cell>
        </row>
      </sheetData>
      <sheetData sheetId="73">
        <row r="20">
          <cell r="J20">
            <v>125</v>
          </cell>
        </row>
      </sheetData>
      <sheetData sheetId="74">
        <row r="20">
          <cell r="J20">
            <v>125</v>
          </cell>
        </row>
      </sheetData>
      <sheetData sheetId="75">
        <row r="20">
          <cell r="J20">
            <v>125</v>
          </cell>
        </row>
      </sheetData>
      <sheetData sheetId="76">
        <row r="38">
          <cell r="O38">
            <v>6.5</v>
          </cell>
        </row>
      </sheetData>
      <sheetData sheetId="77"/>
      <sheetData sheetId="78">
        <row r="53">
          <cell r="D53">
            <v>2640.8667724999996</v>
          </cell>
        </row>
      </sheetData>
      <sheetData sheetId="79">
        <row r="53">
          <cell r="D53">
            <v>2640.8667724999996</v>
          </cell>
        </row>
      </sheetData>
      <sheetData sheetId="80">
        <row r="53">
          <cell r="D53">
            <v>2640.8667724999996</v>
          </cell>
        </row>
      </sheetData>
      <sheetData sheetId="81">
        <row r="53">
          <cell r="D53">
            <v>2640.8667724999996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20">
          <cell r="J20">
            <v>125</v>
          </cell>
        </row>
      </sheetData>
      <sheetData sheetId="103">
        <row r="20">
          <cell r="J20">
            <v>125</v>
          </cell>
        </row>
      </sheetData>
      <sheetData sheetId="104">
        <row r="20">
          <cell r="J20">
            <v>125</v>
          </cell>
        </row>
      </sheetData>
      <sheetData sheetId="105">
        <row r="20">
          <cell r="J20">
            <v>125</v>
          </cell>
        </row>
      </sheetData>
      <sheetData sheetId="106">
        <row r="38">
          <cell r="O38">
            <v>6.5</v>
          </cell>
        </row>
      </sheetData>
      <sheetData sheetId="107"/>
      <sheetData sheetId="108">
        <row r="53">
          <cell r="D53">
            <v>2640.8667724999996</v>
          </cell>
        </row>
      </sheetData>
      <sheetData sheetId="109">
        <row r="53">
          <cell r="D53">
            <v>2640.8667724999996</v>
          </cell>
        </row>
      </sheetData>
      <sheetData sheetId="110">
        <row r="53">
          <cell r="D53">
            <v>2640.8667724999996</v>
          </cell>
        </row>
      </sheetData>
      <sheetData sheetId="111">
        <row r="53">
          <cell r="D53">
            <v>2640.8667724999996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20">
          <cell r="J20">
            <v>125</v>
          </cell>
        </row>
      </sheetData>
      <sheetData sheetId="133">
        <row r="20">
          <cell r="J20">
            <v>125</v>
          </cell>
        </row>
      </sheetData>
      <sheetData sheetId="134">
        <row r="20">
          <cell r="J20">
            <v>125</v>
          </cell>
        </row>
      </sheetData>
      <sheetData sheetId="135">
        <row r="20">
          <cell r="J20">
            <v>125</v>
          </cell>
        </row>
      </sheetData>
      <sheetData sheetId="136">
        <row r="38">
          <cell r="O38">
            <v>6.5</v>
          </cell>
        </row>
      </sheetData>
      <sheetData sheetId="137"/>
      <sheetData sheetId="138">
        <row r="53">
          <cell r="D53">
            <v>2640.8667724999996</v>
          </cell>
        </row>
      </sheetData>
      <sheetData sheetId="139">
        <row r="53">
          <cell r="D53">
            <v>2640.8667724999996</v>
          </cell>
        </row>
      </sheetData>
      <sheetData sheetId="140">
        <row r="53">
          <cell r="D53">
            <v>2640.8667724999996</v>
          </cell>
        </row>
      </sheetData>
      <sheetData sheetId="141">
        <row r="53">
          <cell r="D53">
            <v>2640.8667724999996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20">
          <cell r="J20">
            <v>125</v>
          </cell>
        </row>
      </sheetData>
      <sheetData sheetId="170">
        <row r="38">
          <cell r="O38">
            <v>6.5</v>
          </cell>
        </row>
      </sheetData>
      <sheetData sheetId="171"/>
      <sheetData sheetId="172"/>
      <sheetData sheetId="173"/>
      <sheetData sheetId="174"/>
      <sheetData sheetId="175">
        <row r="53">
          <cell r="D53">
            <v>2640.8667724999996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20">
          <cell r="J20">
            <v>125</v>
          </cell>
        </row>
      </sheetData>
      <sheetData sheetId="200">
        <row r="38">
          <cell r="O38">
            <v>6.5</v>
          </cell>
        </row>
      </sheetData>
      <sheetData sheetId="201"/>
      <sheetData sheetId="202"/>
      <sheetData sheetId="203"/>
      <sheetData sheetId="204"/>
      <sheetData sheetId="205">
        <row r="53">
          <cell r="D53">
            <v>2640.8667724999996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analisis detallado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ATERIALES_LISTADO"/>
      <sheetName val="MO"/>
      <sheetName val="Ins"/>
      <sheetName val="PRECIOS"/>
      <sheetName val="M.O y Rendimientos"/>
      <sheetName val="Col.Amarre"/>
      <sheetName val="Escalera"/>
      <sheetName val="Muros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 refreshError="1"/>
      <sheetData sheetId="28"/>
      <sheetData sheetId="29"/>
      <sheetData sheetId="30"/>
      <sheetData sheetId="31"/>
      <sheetData sheetId="32"/>
      <sheetData sheetId="33"/>
      <sheetData sheetId="34">
        <row r="7">
          <cell r="C7" t="str">
            <v>Cant.</v>
          </cell>
        </row>
      </sheetData>
      <sheetData sheetId="35">
        <row r="7">
          <cell r="C7" t="str">
            <v>Cant.</v>
          </cell>
        </row>
      </sheetData>
      <sheetData sheetId="36"/>
      <sheetData sheetId="37"/>
      <sheetData sheetId="38"/>
      <sheetData sheetId="39"/>
      <sheetData sheetId="40"/>
      <sheetData sheetId="41">
        <row r="7">
          <cell r="C7" t="str">
            <v>Cant.</v>
          </cell>
        </row>
      </sheetData>
      <sheetData sheetId="42">
        <row r="7">
          <cell r="C7" t="str">
            <v>Cant.</v>
          </cell>
        </row>
      </sheetData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>
        <row r="7">
          <cell r="C7" t="str">
            <v>Cant.</v>
          </cell>
        </row>
      </sheetData>
      <sheetData sheetId="57"/>
      <sheetData sheetId="58"/>
      <sheetData sheetId="59"/>
      <sheetData sheetId="60"/>
      <sheetData sheetId="61"/>
      <sheetData sheetId="62"/>
      <sheetData sheetId="63">
        <row r="7">
          <cell r="C7" t="str">
            <v>Cant.</v>
          </cell>
        </row>
      </sheetData>
      <sheetData sheetId="64"/>
      <sheetData sheetId="65"/>
      <sheetData sheetId="66"/>
      <sheetData sheetId="6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EQUIPOS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212">
          <cell r="H212">
            <v>2563.4295469815961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>
        <row r="10">
          <cell r="C10">
            <v>43335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  <sheetName val="CantsPresup_platea4"/>
      <sheetName val="Nuevo_Solano4"/>
      <sheetName val="Elect_2_fases4"/>
      <sheetName val="Los_Ángeles_(Fase_II)4"/>
      <sheetName val="Form__de_Certific_4"/>
      <sheetName val="Cants_Mats4"/>
      <sheetName val="Analisis_Reclamados4"/>
      <sheetName val="V_Tierras_A4"/>
      <sheetName val="Mat__I4"/>
      <sheetName val="M_O_4"/>
      <sheetName val="Villa_Hermosa4"/>
      <sheetName val="CantsPresup_platea5"/>
      <sheetName val="Nuevo_Solano5"/>
      <sheetName val="Elect_2_fases5"/>
      <sheetName val="Los_Ángeles_(Fase_II)5"/>
      <sheetName val="Form__de_Certific_5"/>
      <sheetName val="Cants_Mats5"/>
      <sheetName val="Analisis_Reclamados5"/>
      <sheetName val="V_Tierras_A5"/>
      <sheetName val="Mat__I5"/>
      <sheetName val="M_O_5"/>
      <sheetName val="Villa_Hermosa5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>
        <row r="749">
          <cell r="B749" t="str">
            <v>LISTADO DE MANO DE OBRA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49">
          <cell r="B749" t="str">
            <v>LISTADO DE MANO DE OBRA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m.o."/>
      <sheetName val="ins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  <sheetName val="qqVgas"/>
      <sheetName val="Resumen Precio Equipos"/>
      <sheetName val="o.m. y salarios"/>
      <sheetName val="Sheet4"/>
      <sheetName val="Sheet5"/>
      <sheetName val="análisis de precios"/>
      <sheetName val="caseta de planta"/>
      <sheetName val="caseta transformador"/>
      <sheetName val="01_000_004"/>
      <sheetName val="02_000_004"/>
      <sheetName val="03_000_004"/>
      <sheetName val="04_000_004"/>
      <sheetName val="05_000_004"/>
      <sheetName val="007_000_004"/>
      <sheetName val="08_000_004"/>
      <sheetName val="09_000_004"/>
      <sheetName val="13_000_004"/>
      <sheetName val="15_000_004"/>
      <sheetName val="16_000_004"/>
      <sheetName val="V_Tierras_A4"/>
      <sheetName val="ANALISIS_SEÑAL4"/>
      <sheetName val="m_o_4"/>
      <sheetName val="01_000_005"/>
      <sheetName val="02_000_005"/>
      <sheetName val="03_000_005"/>
      <sheetName val="04_000_005"/>
      <sheetName val="05_000_005"/>
      <sheetName val="007_000_005"/>
      <sheetName val="08_000_005"/>
      <sheetName val="09_000_005"/>
      <sheetName val="13_000_005"/>
      <sheetName val="15_000_005"/>
      <sheetName val="16_000_005"/>
      <sheetName val="V_Tierras_A5"/>
      <sheetName val="ANALISIS_SEÑAL5"/>
      <sheetName val="m_o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  <sheetName val="Pres. no"/>
    </sheetNames>
    <sheetDataSet>
      <sheetData sheetId="0">
        <row r="2">
          <cell r="J2">
            <v>0.01</v>
          </cell>
        </row>
      </sheetData>
      <sheetData sheetId="1"/>
      <sheetData sheetId="2" refreshError="1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Estado_Financiero1"/>
      <sheetName val="LISTADO_MATERIALES"/>
      <sheetName val="Análisis_de_Precios"/>
      <sheetName val="caseta_de_planta"/>
      <sheetName val="Estado_Financiero2"/>
      <sheetName val="LISTADO_MATERIALES1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  <sheetName val="Presupuesto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_Generales"/>
      <sheetName val="Detalle_Acero"/>
      <sheetName val="COSTO_INDIRECTO"/>
      <sheetName val="OPERADORES_EQUIPOS"/>
      <sheetName val="HORM__Y_MORTEROS_"/>
      <sheetName val="V_Tierras_A"/>
      <sheetName val="materiales_(2)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ALISIS STO DGO"/>
      <sheetName val="caseta de planta"/>
      <sheetName val="anal term"/>
      <sheetName val="Ana-Sanit."/>
      <sheetName val="UASD"/>
      <sheetName val="Mat"/>
      <sheetName val="Pu-Sanit."/>
      <sheetName val="Los Ángeles (Fase II)"/>
      <sheetName val="Cotz.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>
        <row r="201">
          <cell r="F201">
            <v>7792.2050656250003</v>
          </cell>
        </row>
      </sheetData>
      <sheetData sheetId="43"/>
      <sheetData sheetId="44"/>
      <sheetData sheetId="45"/>
      <sheetData sheetId="46">
        <row r="201">
          <cell r="F201">
            <v>7792.2050656250012</v>
          </cell>
        </row>
      </sheetData>
      <sheetData sheetId="47">
        <row r="201">
          <cell r="F201">
            <v>7792.2050656250012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01">
          <cell r="F201">
            <v>7792.2050656250012</v>
          </cell>
        </row>
      </sheetData>
      <sheetData sheetId="61">
        <row r="201">
          <cell r="F201">
            <v>7792.2050656250012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>
        <row r="201">
          <cell r="F201">
            <v>7792.2050656250012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201">
          <cell r="F201">
            <v>7792.2050656250012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201">
          <cell r="F201">
            <v>7792.2050656250012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Volumenes"/>
      <sheetName val="anal term"/>
      <sheetName val="Ana-Sanit."/>
      <sheetName val="Anal. horm."/>
      <sheetName val="UASD"/>
      <sheetName val="Mat"/>
      <sheetName val="Pu-Sanit."/>
      <sheetName val="Desembolso de Caja"/>
      <sheetName val="Col.Amarre"/>
      <sheetName val="Escalera"/>
      <sheetName val="Muros"/>
      <sheetName val="a"/>
      <sheetName val="med_mov_de_tierras21"/>
      <sheetName val="med_mov_de_tierras2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  <sheetName val="REPORTE SAN LUIS"/>
      <sheetName val="ANALISIS PARTIDAS CARRET."/>
      <sheetName val="OFICINA Y LABORATORIO"/>
      <sheetName val="RESUMEN_(2)"/>
      <sheetName val="PASARELA_96_m"/>
      <sheetName val="PASARELA_70_m"/>
      <sheetName val="TUNEL_MARG-NORTE"/>
      <sheetName val="Acarreos_"/>
      <sheetName val="COMPRESOR_"/>
      <sheetName val="MATERIALES_"/>
      <sheetName val="MANO_DE_OBRA"/>
      <sheetName val="MANT_TRANSITO"/>
      <sheetName val="ANALISIS_MUROS_Y_ZAPATAS_"/>
      <sheetName val="PANEL_PAMPP1"/>
      <sheetName val="PANEL_PAMPP2"/>
      <sheetName val="VIGA_POSTENSADA"/>
      <sheetName val="REPORTE_SAN_LUIS"/>
      <sheetName val="ANALISIS_PARTIDAS_CARRET_"/>
      <sheetName val="OFICINA_Y_LABORATORIO"/>
      <sheetName val="RESUMEN_(2)1"/>
      <sheetName val="PASARELA_96_m1"/>
      <sheetName val="PASARELA_70_m1"/>
      <sheetName val="TUNEL_MARG-NORTE1"/>
      <sheetName val="Acarreos_1"/>
      <sheetName val="COMPRESOR_1"/>
      <sheetName val="MATERIALES_1"/>
      <sheetName val="MANO_DE_OBRA1"/>
      <sheetName val="MANT_TRANSITO1"/>
      <sheetName val="ANALISIS_MUROS_Y_ZAPATAS_1"/>
      <sheetName val="PANEL_PAMPP11"/>
      <sheetName val="PANEL_PAMPP21"/>
      <sheetName val="VIGA_POSTENSADA1"/>
      <sheetName val="REPORTE_SAN_LUIS1"/>
      <sheetName val="ANALISIS_PARTIDAS_CARRET_1"/>
      <sheetName val="OFICINA_Y_LABORATORIO1"/>
      <sheetName val="RESUMEN_(2)2"/>
      <sheetName val="PASARELA_96_m2"/>
      <sheetName val="PASARELA_70_m2"/>
      <sheetName val="TUNEL_MARG-NORTE2"/>
      <sheetName val="Acarreos_2"/>
      <sheetName val="COMPRESOR_2"/>
      <sheetName val="MATERIALES_2"/>
      <sheetName val="MANO_DE_OBRA2"/>
      <sheetName val="MANT_TRANSITO2"/>
      <sheetName val="ANALISIS_MUROS_Y_ZAPATAS_2"/>
      <sheetName val="PANEL_PAMPP12"/>
      <sheetName val="PANEL_PAMPP22"/>
      <sheetName val="VIGA_POSTENSADA2"/>
      <sheetName val="REPORTE_SAN_LUIS2"/>
      <sheetName val="ANALISIS_PARTIDAS_CARRET_2"/>
      <sheetName val="OFICINA_Y_LABORATORIO2"/>
      <sheetName val="RESUMEN_(2)3"/>
      <sheetName val="PASARELA_96_m3"/>
      <sheetName val="PASARELA_70_m3"/>
      <sheetName val="TUNEL_MARG-NORTE3"/>
      <sheetName val="Acarreos_3"/>
      <sheetName val="COMPRESOR_3"/>
      <sheetName val="MATERIALES_3"/>
      <sheetName val="MANO_DE_OBRA3"/>
      <sheetName val="MANT_TRANSITO3"/>
      <sheetName val="ANALISIS_MUROS_Y_ZAPATAS_3"/>
      <sheetName val="PANEL_PAMPP13"/>
      <sheetName val="PANEL_PAMPP23"/>
      <sheetName val="VIGA_POSTENSADA3"/>
      <sheetName val="REPORTE_SAN_LUIS3"/>
      <sheetName val="ANALISIS_PARTIDAS_CARRET_3"/>
      <sheetName val="OFICINA_Y_LABORATORIO3"/>
      <sheetName val="Pu-Sanit."/>
      <sheetName val="Mat"/>
      <sheetName val="RESUMEN_(2)4"/>
      <sheetName val="PASARELA_96_m4"/>
      <sheetName val="PASARELA_70_m4"/>
      <sheetName val="TUNEL_MARG-NORTE4"/>
      <sheetName val="Acarreos_4"/>
      <sheetName val="COMPRESOR_4"/>
      <sheetName val="MATERIALES_4"/>
      <sheetName val="MANO_DE_OBRA4"/>
      <sheetName val="MANT_TRANSITO4"/>
      <sheetName val="ANALISIS_MUROS_Y_ZAPATAS_4"/>
      <sheetName val="PANEL_PAMPP14"/>
      <sheetName val="PANEL_PAMPP24"/>
      <sheetName val="VIGA_POSTENSADA4"/>
      <sheetName val="REPORTE_SAN_LUIS4"/>
      <sheetName val="ANALISIS_PARTIDAS_CARRET_4"/>
      <sheetName val="OFICINA_Y_LABORATORIO4"/>
      <sheetName val="RESUMEN_(2)5"/>
      <sheetName val="PASARELA_96_m5"/>
      <sheetName val="PASARELA_70_m5"/>
      <sheetName val="TUNEL_MARG-NORTE5"/>
      <sheetName val="Acarreos_5"/>
      <sheetName val="COMPRESOR_5"/>
      <sheetName val="MATERIALES_5"/>
      <sheetName val="MANO_DE_OBRA5"/>
      <sheetName val="MANT_TRANSITO5"/>
      <sheetName val="ANALISIS_MUROS_Y_ZAPATAS_5"/>
      <sheetName val="PANEL_PAMPP15"/>
      <sheetName val="PANEL_PAMPP25"/>
      <sheetName val="VIGA_POSTENSADA5"/>
      <sheetName val="REPORTE_SAN_LUIS5"/>
      <sheetName val="ANALISIS_PARTIDAS_CARRET_5"/>
      <sheetName val="OFICINA_Y_LABORATORI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H27">
            <v>803336.16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H27">
            <v>803336.16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  <sheetName val="Muros_de_Block"/>
      <sheetName val="mov__de_tierra"/>
      <sheetName val="Muros_de_Block1"/>
      <sheetName val="mov__de_tierra1"/>
      <sheetName val="Muros_de_Block2"/>
      <sheetName val="mov__de_tierra2"/>
      <sheetName val="Muros_de_Block3"/>
      <sheetName val="mov__de_tierra3"/>
      <sheetName val="Muros_de_Block4"/>
      <sheetName val="mov__de_tierra4"/>
      <sheetName val="Muros_de_Block5"/>
      <sheetName val="mov__de_tier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  <sheetName val="mov. de tierra"/>
      <sheetName val="MOJornal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  <sheetName val="PRE Desvio Alcant.  Potable"/>
      <sheetName val="Analisis_Contrato"/>
      <sheetName val="Calculo_de_cantidades"/>
      <sheetName val="Analisis_"/>
      <sheetName val="Equipos_"/>
      <sheetName val="Mano_de_obra_"/>
      <sheetName val="m_t_C"/>
      <sheetName val="mov__de_tierra"/>
      <sheetName val="I_HORMIGON"/>
      <sheetName val="PRE_Desvio_Alcant___Potable"/>
      <sheetName val="Analisis_Contrato1"/>
      <sheetName val="Calculo_de_cantidades1"/>
      <sheetName val="Analisis_1"/>
      <sheetName val="Equipos_1"/>
      <sheetName val="Mano_de_obra_1"/>
      <sheetName val="m_t_C1"/>
      <sheetName val="mov__de_tierra1"/>
      <sheetName val="I_HORMIGON1"/>
      <sheetName val="PRE_Desvio_Alcant___Potable1"/>
      <sheetName val="Analisis_Contrato2"/>
      <sheetName val="Calculo_de_cantidades2"/>
      <sheetName val="Analisis_2"/>
      <sheetName val="Equipos_2"/>
      <sheetName val="Mano_de_obra_2"/>
      <sheetName val="m_t_C2"/>
      <sheetName val="mov__de_tierra2"/>
      <sheetName val="I_HORMIGON2"/>
      <sheetName val="PRE_Desvio_Alcant___Potable2"/>
      <sheetName val="Analisis_Contrato3"/>
      <sheetName val="Calculo_de_cantidades3"/>
      <sheetName val="Analisis_3"/>
      <sheetName val="Equipos_3"/>
      <sheetName val="Mano_de_obra_3"/>
      <sheetName val="m_t_C3"/>
      <sheetName val="mov__de_tierra3"/>
      <sheetName val="I_HORMIGON3"/>
      <sheetName val="PRE_Desvio_Alcant___Potable3"/>
      <sheetName val="EST N. DE OVANDO CENTRAL (MOD. "/>
      <sheetName val="Analisis_Contrato4"/>
      <sheetName val="Calculo_de_cantidades4"/>
      <sheetName val="Analisis_4"/>
      <sheetName val="Equipos_4"/>
      <sheetName val="Mano_de_obra_4"/>
      <sheetName val="m_t_C4"/>
      <sheetName val="mov__de_tierra4"/>
      <sheetName val="I_HORMIGON4"/>
      <sheetName val="PRE_Desvio_Alcant___Potable4"/>
      <sheetName val="Analisis_Contrato5"/>
      <sheetName val="Calculo_de_cantidades5"/>
      <sheetName val="Analisis_5"/>
      <sheetName val="Equipos_5"/>
      <sheetName val="Mano_de_obra_5"/>
      <sheetName val="m_t_C5"/>
      <sheetName val="mov__de_tierra5"/>
      <sheetName val="I_HORMIGON5"/>
      <sheetName val="PRE_Desvio_Alcant___Potable5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  <sheetName val="I.HORMIGON"/>
      <sheetName val="qqVgas"/>
      <sheetName val="Rendimientos OM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  <sheetName val="peso"/>
      <sheetName val="med.mov.de tierras"/>
      <sheetName val="insumos"/>
      <sheetName val="Pasarela de L=60.00"/>
      <sheetName val="Mvto_Tierra"/>
      <sheetName val="analisis_metalico"/>
      <sheetName val="med_mov_de_tierras"/>
      <sheetName val="Mvto_Tierra1"/>
      <sheetName val="analisis_metalico1"/>
      <sheetName val="med_mov_de_tierras1"/>
      <sheetName val="C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.Tierras A"/>
      <sheetName val="A"/>
      <sheetName val="Prec_"/>
      <sheetName val="Ana_term"/>
      <sheetName val="PRESUP_"/>
      <sheetName val="V_Tierras_A"/>
      <sheetName val="Prec_1"/>
      <sheetName val="Ana_term1"/>
      <sheetName val="PRESUP_1"/>
      <sheetName val="V_Tierras_A1"/>
      <sheetName val="Prec_2"/>
      <sheetName val="Ana_term2"/>
      <sheetName val="PRESUP_2"/>
      <sheetName val="V_Tierras_A2"/>
      <sheetName val="Prec_3"/>
      <sheetName val="Ana_term3"/>
      <sheetName val="PRESUP_3"/>
      <sheetName val="V_Tierras_A3"/>
      <sheetName val="Sheet4"/>
      <sheetName val="Sheet5"/>
      <sheetName val="Insumos"/>
      <sheetName val="Análisis de Precios"/>
      <sheetName val="caseta de plant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Obra de Mano"/>
      <sheetName val="Análisis"/>
      <sheetName val="Analisis Unitarios"/>
      <sheetName val="Cargas Sociales"/>
      <sheetName val="Datos a Project"/>
      <sheetName val="Tarifas de Alquiler de Equipo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  <sheetName val="Prec_4"/>
      <sheetName val="Ana_term4"/>
      <sheetName val="PRESUP_4"/>
      <sheetName val="V_Tierras_A4"/>
      <sheetName val="Prec_5"/>
      <sheetName val="Ana_term5"/>
      <sheetName val="PRESUP_5"/>
      <sheetName val="V_Tierras_A5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>
        <row r="32">
          <cell r="C32">
            <v>157</v>
          </cell>
        </row>
      </sheetData>
      <sheetData sheetId="6"/>
      <sheetData sheetId="7" refreshError="1"/>
      <sheetData sheetId="8" refreshError="1"/>
      <sheetData sheetId="9">
        <row r="32">
          <cell r="C32">
            <v>157</v>
          </cell>
        </row>
      </sheetData>
      <sheetData sheetId="10"/>
      <sheetData sheetId="11"/>
      <sheetData sheetId="12"/>
      <sheetData sheetId="13">
        <row r="32">
          <cell r="C32">
            <v>157</v>
          </cell>
        </row>
      </sheetData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>
        <row r="32">
          <cell r="C32">
            <v>157</v>
          </cell>
        </row>
      </sheetData>
      <sheetData sheetId="19"/>
      <sheetData sheetId="20"/>
      <sheetData sheetId="21">
        <row r="32">
          <cell r="C32">
            <v>157</v>
          </cell>
        </row>
      </sheetData>
      <sheetData sheetId="22">
        <row r="32">
          <cell r="C32">
            <v>157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32">
          <cell r="C32">
            <v>157</v>
          </cell>
        </row>
      </sheetData>
      <sheetData sheetId="51"/>
      <sheetData sheetId="52"/>
      <sheetData sheetId="53"/>
      <sheetData sheetId="54">
        <row r="32">
          <cell r="C32">
            <v>157</v>
          </cell>
        </row>
      </sheetData>
      <sheetData sheetId="55"/>
      <sheetData sheetId="56"/>
      <sheetData sheetId="57"/>
      <sheetData sheetId="58">
        <row r="32">
          <cell r="C32">
            <v>157</v>
          </cell>
        </row>
      </sheetData>
      <sheetData sheetId="59"/>
      <sheetData sheetId="60"/>
      <sheetData sheetId="61"/>
      <sheetData sheetId="62">
        <row r="32">
          <cell r="C32">
            <v>157</v>
          </cell>
        </row>
      </sheetData>
      <sheetData sheetId="63"/>
      <sheetData sheetId="64"/>
      <sheetData sheetId="65"/>
      <sheetData sheetId="66">
        <row r="32">
          <cell r="C32">
            <v>157</v>
          </cell>
        </row>
      </sheetData>
      <sheetData sheetId="67"/>
      <sheetData sheetId="68"/>
      <sheetData sheetId="6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addend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OBS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  <sheetName val="Analisis"/>
      <sheetName val="peso"/>
      <sheetName val="Cargas Sociales"/>
      <sheetName val="Analisis Unit. "/>
      <sheetName val="M.O Y Rendtos"/>
      <sheetName val="Analisis de Costos"/>
      <sheetName val="med_mov_de_tierras4"/>
      <sheetName val="med_superestruc_4"/>
      <sheetName val="analisis_unitarios4"/>
      <sheetName val="MOVIMIENTO_DE_TIERRAS4"/>
      <sheetName val="med_terminacion4"/>
      <sheetName val="RESUMEN_4"/>
      <sheetName val="med_mov_de_tierras5"/>
      <sheetName val="med_superestruc_5"/>
      <sheetName val="analisis_unitarios5"/>
      <sheetName val="MOVIMIENTO_DE_TIERRAS5"/>
      <sheetName val="med_terminacion5"/>
      <sheetName val="RESUMEN_5"/>
    </sheetNames>
    <sheetDataSet>
      <sheetData sheetId="0">
        <row r="6">
          <cell r="D6">
            <v>0.8</v>
          </cell>
        </row>
      </sheetData>
      <sheetData sheetId="1">
        <row r="6">
          <cell r="D6">
            <v>0.8</v>
          </cell>
        </row>
      </sheetData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D6">
            <v>0.8</v>
          </cell>
        </row>
      </sheetData>
      <sheetData sheetId="18">
        <row r="6">
          <cell r="D6">
            <v>0.8</v>
          </cell>
        </row>
      </sheetData>
      <sheetData sheetId="19"/>
      <sheetData sheetId="20" refreshError="1"/>
      <sheetData sheetId="21"/>
      <sheetData sheetId="22"/>
      <sheetData sheetId="23">
        <row r="6">
          <cell r="D6">
            <v>0.8</v>
          </cell>
        </row>
      </sheetData>
      <sheetData sheetId="24">
        <row r="6">
          <cell r="D6">
            <v>0.8</v>
          </cell>
        </row>
      </sheetData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>
        <row r="6">
          <cell r="D6">
            <v>0.8</v>
          </cell>
        </row>
      </sheetData>
      <sheetData sheetId="32"/>
      <sheetData sheetId="33"/>
      <sheetData sheetId="34"/>
      <sheetData sheetId="35"/>
      <sheetData sheetId="36"/>
      <sheetData sheetId="37">
        <row r="6">
          <cell r="D6">
            <v>0.8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6">
          <cell r="D6">
            <v>0.8</v>
          </cell>
        </row>
      </sheetData>
      <sheetData sheetId="50"/>
      <sheetData sheetId="51"/>
      <sheetData sheetId="52"/>
      <sheetData sheetId="53"/>
      <sheetData sheetId="54"/>
      <sheetData sheetId="55">
        <row r="6">
          <cell r="D6">
            <v>0.8</v>
          </cell>
        </row>
      </sheetData>
      <sheetData sheetId="56"/>
      <sheetData sheetId="57"/>
      <sheetData sheetId="58"/>
      <sheetData sheetId="59"/>
      <sheetData sheetId="6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  <sheetName val="presup."/>
      <sheetName val="MANT.TRANSITO"/>
      <sheetName val="INSUM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LISTAS DESP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>
        <row r="4">
          <cell r="A4" t="str">
            <v>Id.</v>
          </cell>
        </row>
      </sheetData>
      <sheetData sheetId="44">
        <row r="5">
          <cell r="B5">
            <v>2</v>
          </cell>
        </row>
      </sheetData>
      <sheetData sheetId="45">
        <row r="4">
          <cell r="A4" t="str">
            <v>Id.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A4" t="str">
            <v>Id.</v>
          </cell>
        </row>
      </sheetData>
      <sheetData sheetId="54"/>
      <sheetData sheetId="55">
        <row r="4">
          <cell r="A4" t="str">
            <v>Id.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A4" t="str">
            <v>Id.</v>
          </cell>
        </row>
      </sheetData>
      <sheetData sheetId="64"/>
      <sheetData sheetId="65">
        <row r="4">
          <cell r="A4" t="str">
            <v>Id.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  <sheetName val="nave fadoc 2"/>
      <sheetName val="ANALISIS_EXPANSIONES_1"/>
      <sheetName val="Costo_Promedio1"/>
      <sheetName val="analisis_pintura1"/>
      <sheetName val="aluzinc+_Varios1"/>
      <sheetName val="ANALISIS_DE_ACERO1"/>
      <sheetName val="med_mov_de_tierras"/>
      <sheetName val="nave_fadoc_2"/>
      <sheetName val="ANALISIS_EXPANSIONES_2"/>
      <sheetName val="Costo_Promedio2"/>
      <sheetName val="analisis_pintura2"/>
      <sheetName val="aluzinc+_Varios2"/>
      <sheetName val="ANALISIS_DE_ACERO2"/>
      <sheetName val="med_mov_de_tierras1"/>
      <sheetName val="nave_fadoc_21"/>
      <sheetName val="ANALISIS_EXPANSIONES_3"/>
      <sheetName val="Costo_Promedio3"/>
      <sheetName val="analisis_pintura3"/>
      <sheetName val="aluzinc+_Varios3"/>
      <sheetName val="ANALISIS_DE_ACERO3"/>
      <sheetName val="med_mov_de_tierras2"/>
      <sheetName val="nave_fadoc_22"/>
      <sheetName val="ANALISIS_EXPANSIONES_4"/>
      <sheetName val="Costo_Promedio4"/>
      <sheetName val="analisis_pintura4"/>
      <sheetName val="aluzinc+_Varios4"/>
      <sheetName val="ANALISIS_DE_ACERO4"/>
      <sheetName val="med_mov_de_tierras3"/>
      <sheetName val="nave_fadoc_23"/>
      <sheetName val="EDIFICIO COUNTERS"/>
      <sheetName val="OBS"/>
      <sheetName val="OM y Encofrados"/>
      <sheetName val="ANALISIS_EXPANSIONES_5"/>
      <sheetName val="Costo_Promedio5"/>
      <sheetName val="analisis_pintura5"/>
      <sheetName val="aluzinc+_Varios5"/>
      <sheetName val="ANALISIS_DE_ACERO5"/>
      <sheetName val="med_mov_de_tierras4"/>
      <sheetName val="nave_fadoc_24"/>
      <sheetName val="ANALISIS_EXPANSIONES_6"/>
      <sheetName val="Costo_Promedio6"/>
      <sheetName val="analisis_pintura6"/>
      <sheetName val="aluzinc+_Varios6"/>
      <sheetName val="ANALISIS_DE_ACERO6"/>
      <sheetName val="med_mov_de_tierras5"/>
      <sheetName val="nave_fadoc_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  <sheetName val="peso"/>
      <sheetName val="CRONOGRAMA_FISICO_FINANCIERO"/>
      <sheetName val="anal_term"/>
      <sheetName val="I_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  <sheetName val="COF"/>
      <sheetName val="APROB__SEOPC"/>
      <sheetName val="APROB__SEOPC_(2)"/>
      <sheetName val="PASARELA_OZORIA"/>
      <sheetName val="TUNEL_CHARLES"/>
      <sheetName val="Pasarela_de_L=60_00"/>
      <sheetName val="cotiz_tunel"/>
      <sheetName val="APROB__SEOPC1"/>
      <sheetName val="APROB__SEOPC_(2)1"/>
      <sheetName val="PASARELA_OZORIA1"/>
      <sheetName val="TUNEL_CHARLES1"/>
      <sheetName val="Pasarela_de_L=60_001"/>
      <sheetName val="cotiz_tunel1"/>
      <sheetName val="APROB__SEOPC2"/>
      <sheetName val="APROB__SEOPC_(2)2"/>
      <sheetName val="PASARELA_OZORIA2"/>
      <sheetName val="TUNEL_CHARLES2"/>
      <sheetName val="Pasarela_de_L=60_002"/>
      <sheetName val="cotiz_tunel2"/>
      <sheetName val="APROB__SEOPC3"/>
      <sheetName val="APROB__SEOPC_(2)3"/>
      <sheetName val="PASARELA_OZORIA3"/>
      <sheetName val="TUNEL_CHARLES3"/>
      <sheetName val="Pasarela_de_L=60_003"/>
      <sheetName val="cotiz_tunel3"/>
      <sheetName val="APROB__SEOPC4"/>
      <sheetName val="APROB__SEOPC_(2)4"/>
      <sheetName val="PASARELA_OZORIA4"/>
      <sheetName val="TUNEL_CHARLES4"/>
      <sheetName val="Pasarela_de_L=60_004"/>
      <sheetName val="cotiz_tunel4"/>
      <sheetName val="APROB__SEOPC5"/>
      <sheetName val="APROB__SEOPC_(2)5"/>
      <sheetName val="PASARELA_OZORIA5"/>
      <sheetName val="TUNEL_CHARLES5"/>
      <sheetName val="Pasarela_de_L=60_005"/>
      <sheetName val="cotiz_tune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  <sheetName val="_pintura2"/>
      <sheetName val="M_O_instalacion2"/>
      <sheetName val="M_O_Fabricacion2"/>
      <sheetName val="Ana_precios_un2"/>
      <sheetName val="Analisis_pit_office2"/>
      <sheetName val="Ana_esc__emergencia2"/>
      <sheetName val="Peso_techo2"/>
      <sheetName val="Ana_baranda2"/>
      <sheetName val="Peso_Escalera2"/>
      <sheetName val="BAR__ESC__EMERG__PIT_OFFICE2"/>
      <sheetName val="ESC__EMERG__PIT_OFFICE_(2)2"/>
      <sheetName val="TECHO_PIT_OFFICE2"/>
      <sheetName val="Analisis_de_precios_PIT_OFFICE2"/>
      <sheetName val="Pres_2"/>
      <sheetName val="_pintura3"/>
      <sheetName val="M_O_instalacion3"/>
      <sheetName val="M_O_Fabricacion3"/>
      <sheetName val="Ana_precios_un3"/>
      <sheetName val="Analisis_pit_office3"/>
      <sheetName val="Ana_esc__emergencia3"/>
      <sheetName val="Peso_techo3"/>
      <sheetName val="Ana_baranda3"/>
      <sheetName val="Peso_Escalera3"/>
      <sheetName val="BAR__ESC__EMERG__PIT_OFFICE3"/>
      <sheetName val="ESC__EMERG__PIT_OFFICE_(2)3"/>
      <sheetName val="TECHO_PIT_OFFICE3"/>
      <sheetName val="Analisis_de_precios_PIT_OFFICE3"/>
      <sheetName val="Pres_3"/>
      <sheetName val="Pasarela de L=60.00"/>
      <sheetName val="_pintura4"/>
      <sheetName val="M_O_instalacion4"/>
      <sheetName val="M_O_Fabricacion4"/>
      <sheetName val="Ana_precios_un4"/>
      <sheetName val="Analisis_pit_office4"/>
      <sheetName val="Ana_esc__emergencia4"/>
      <sheetName val="Peso_techo4"/>
      <sheetName val="Ana_baranda4"/>
      <sheetName val="Peso_Escalera4"/>
      <sheetName val="BAR__ESC__EMERG__PIT_OFFICE4"/>
      <sheetName val="ESC__EMERG__PIT_OFFICE_(2)4"/>
      <sheetName val="TECHO_PIT_OFFICE4"/>
      <sheetName val="Analisis_de_precios_PIT_OFFICE4"/>
      <sheetName val="Pres_4"/>
      <sheetName val="_pintura5"/>
      <sheetName val="M_O_instalacion5"/>
      <sheetName val="M_O_Fabricacion5"/>
      <sheetName val="Ana_precios_un5"/>
      <sheetName val="Analisis_pit_office5"/>
      <sheetName val="Ana_esc__emergencia5"/>
      <sheetName val="Peso_techo5"/>
      <sheetName val="Ana_baranda5"/>
      <sheetName val="Peso_Escalera5"/>
      <sheetName val="BAR__ESC__EMERG__PIT_OFFICE5"/>
      <sheetName val="ESC__EMERG__PIT_OFFICE_(2)5"/>
      <sheetName val="TECHO_PIT_OFFICE5"/>
      <sheetName val="Analisis_de_precios_PIT_OFFICE5"/>
      <sheetName val="Pres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.O."/>
      <sheetName val="presup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7">
          <cell r="C7" t="str">
            <v>Cant.</v>
          </cell>
        </row>
      </sheetData>
      <sheetData sheetId="18">
        <row r="7">
          <cell r="C7" t="str">
            <v>Cant.</v>
          </cell>
        </row>
      </sheetData>
      <sheetData sheetId="19">
        <row r="7">
          <cell r="C7" t="str">
            <v>Cant.</v>
          </cell>
        </row>
      </sheetData>
      <sheetData sheetId="20"/>
      <sheetData sheetId="21"/>
      <sheetData sheetId="22">
        <row r="7">
          <cell r="C7" t="str">
            <v>Cant.</v>
          </cell>
        </row>
      </sheetData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/>
      <sheetData sheetId="26" refreshError="1"/>
      <sheetData sheetId="2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Ana.precios un"/>
      <sheetName val="PRESUPUESTO"/>
      <sheetName val="Insumos"/>
      <sheetName val="MANO DE OBRA"/>
      <sheetName val="Sheet4"/>
      <sheetName val="Sheet5"/>
      <sheetName val="análisis de precios"/>
      <sheetName val="caseta de planta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  <sheetName val="COF"/>
      <sheetName val="Mano Obra"/>
      <sheetName val="Analisis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1">
          <cell r="E51">
            <v>4.5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  <sheetName val="Presupuesto_general_metalico2"/>
      <sheetName val="Presupuesto_general2"/>
      <sheetName val="propuesta_2"/>
      <sheetName val="M_O_instalacion2"/>
      <sheetName val="M_O_Fabricacion2"/>
      <sheetName val="_pintura2"/>
      <sheetName val="peso_2"/>
      <sheetName val="Presupuesto_general_metalico3"/>
      <sheetName val="Presupuesto_general3"/>
      <sheetName val="propuesta_3"/>
      <sheetName val="M_O_instalacion3"/>
      <sheetName val="M_O_Fabricacion3"/>
      <sheetName val="_pintura3"/>
      <sheetName val="peso_3"/>
      <sheetName val="Sheet4"/>
      <sheetName val="Sheet5"/>
      <sheetName val="Presupuesto_general_metalico4"/>
      <sheetName val="Presupuesto_general4"/>
      <sheetName val="propuesta_4"/>
      <sheetName val="M_O_instalacion4"/>
      <sheetName val="M_O_Fabricacion4"/>
      <sheetName val="_pintura4"/>
      <sheetName val="peso_4"/>
      <sheetName val="Presupuesto_general_metalico5"/>
      <sheetName val="Presupuesto_general5"/>
      <sheetName val="propuesta_5"/>
      <sheetName val="M_O_instalacion5"/>
      <sheetName val="M_O_Fabricacion5"/>
      <sheetName val="_pintura5"/>
      <sheetName val="peso_5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  <sheetName val="Planta_Conjunto"/>
      <sheetName val="Partidas_Electricas"/>
      <sheetName val="Planta_Conjunto1"/>
      <sheetName val="Partidas_Electricas1"/>
      <sheetName val="Planta_Conjunto2"/>
      <sheetName val="Partidas_Electricas2"/>
      <sheetName val="Planta_Conjunto3"/>
      <sheetName val="Partidas_Electricas3"/>
      <sheetName val="Planta_Conjunto4"/>
      <sheetName val="Partidas_Electricas4"/>
      <sheetName val="Planta_Conjunto5"/>
      <sheetName val="Partidas_Electrica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0392-E425-40D0-8A62-E22CA18F65AB}">
  <dimension ref="A1:G777"/>
  <sheetViews>
    <sheetView tabSelected="1" view="pageBreakPreview" topLeftCell="A151" zoomScale="80" zoomScaleNormal="85" zoomScaleSheetLayoutView="80" workbookViewId="0">
      <selection activeCell="C148" sqref="C148"/>
    </sheetView>
  </sheetViews>
  <sheetFormatPr baseColWidth="10" defaultRowHeight="10.5" customHeight="1"/>
  <cols>
    <col min="1" max="1" width="11.7109375" style="2" bestFit="1" customWidth="1"/>
    <col min="2" max="2" width="81.85546875" style="3" customWidth="1"/>
    <col min="3" max="3" width="16.28515625" style="4" customWidth="1"/>
    <col min="4" max="4" width="12" style="5" customWidth="1"/>
    <col min="5" max="5" width="18.42578125" style="6" customWidth="1"/>
    <col min="6" max="6" width="22.7109375" style="6" customWidth="1"/>
    <col min="7" max="7" width="26.42578125" style="6" customWidth="1"/>
    <col min="8" max="16384" width="11.42578125" style="6"/>
  </cols>
  <sheetData>
    <row r="1" spans="1:7" ht="10.5" customHeight="1">
      <c r="A1" s="37"/>
      <c r="B1" s="38"/>
      <c r="C1" s="39"/>
      <c r="D1" s="40"/>
      <c r="E1" s="41"/>
      <c r="F1" s="41"/>
      <c r="G1" s="41"/>
    </row>
    <row r="2" spans="1:7" ht="10.5" customHeight="1">
      <c r="A2" s="37"/>
      <c r="B2" s="38"/>
      <c r="C2" s="39"/>
      <c r="D2" s="40"/>
      <c r="E2" s="41"/>
      <c r="F2" s="41"/>
      <c r="G2" s="41"/>
    </row>
    <row r="3" spans="1:7" ht="10.5" customHeight="1">
      <c r="A3" s="37"/>
      <c r="B3" s="38"/>
      <c r="C3" s="39"/>
      <c r="D3" s="40"/>
      <c r="E3" s="41"/>
      <c r="F3" s="41"/>
      <c r="G3" s="41"/>
    </row>
    <row r="4" spans="1:7" ht="14.25" customHeight="1">
      <c r="A4" s="37"/>
      <c r="B4" s="38"/>
      <c r="C4" s="39"/>
      <c r="D4" s="40"/>
      <c r="E4" s="41"/>
      <c r="F4" s="41"/>
      <c r="G4" s="41"/>
    </row>
    <row r="5" spans="1:7" ht="18">
      <c r="A5" s="37"/>
      <c r="B5" s="38"/>
      <c r="C5" s="39"/>
      <c r="D5" s="40"/>
      <c r="E5" s="41"/>
      <c r="F5" s="41"/>
      <c r="G5" s="41"/>
    </row>
    <row r="6" spans="1:7" s="7" customFormat="1" ht="30" customHeight="1">
      <c r="A6" s="144" t="s">
        <v>321</v>
      </c>
      <c r="B6" s="144"/>
      <c r="C6" s="144"/>
      <c r="D6" s="144"/>
      <c r="E6" s="144"/>
      <c r="F6" s="144"/>
      <c r="G6" s="144"/>
    </row>
    <row r="7" spans="1:7" s="7" customFormat="1" ht="18" customHeight="1">
      <c r="A7" s="145" t="s">
        <v>322</v>
      </c>
      <c r="B7" s="145"/>
      <c r="C7" s="145"/>
      <c r="D7" s="145"/>
      <c r="E7" s="145"/>
      <c r="F7" s="145"/>
      <c r="G7" s="145"/>
    </row>
    <row r="8" spans="1:7" s="7" customFormat="1" ht="18" customHeight="1">
      <c r="A8" s="146" t="s">
        <v>350</v>
      </c>
      <c r="B8" s="146"/>
      <c r="C8" s="146"/>
      <c r="D8" s="146"/>
      <c r="E8" s="146"/>
      <c r="F8" s="146"/>
      <c r="G8" s="146"/>
    </row>
    <row r="9" spans="1:7" s="7" customFormat="1" ht="18" customHeight="1">
      <c r="A9" s="51"/>
      <c r="B9" s="51"/>
      <c r="C9" s="51"/>
      <c r="D9" s="51"/>
      <c r="E9" s="51"/>
      <c r="F9" s="51"/>
      <c r="G9" s="51"/>
    </row>
    <row r="10" spans="1:7" s="7" customFormat="1" ht="20.25">
      <c r="A10" s="147" t="s">
        <v>412</v>
      </c>
      <c r="B10" s="147"/>
      <c r="C10" s="147"/>
      <c r="D10" s="147"/>
      <c r="E10" s="147"/>
      <c r="F10" s="147"/>
      <c r="G10" s="147"/>
    </row>
    <row r="11" spans="1:7" s="7" customFormat="1" ht="18" customHeight="1">
      <c r="A11" s="51"/>
      <c r="B11" s="51"/>
      <c r="C11" s="51"/>
      <c r="D11" s="51"/>
      <c r="E11" s="51"/>
      <c r="F11" s="51"/>
      <c r="G11" s="51"/>
    </row>
    <row r="12" spans="1:7" s="1" customFormat="1" ht="16.5">
      <c r="A12" s="113" t="s">
        <v>63</v>
      </c>
      <c r="B12" s="114" t="s">
        <v>41</v>
      </c>
      <c r="C12" s="115" t="s">
        <v>20</v>
      </c>
      <c r="D12" s="116" t="s">
        <v>43</v>
      </c>
      <c r="E12" s="117" t="s">
        <v>30</v>
      </c>
      <c r="F12" s="117" t="s">
        <v>44</v>
      </c>
      <c r="G12" s="117" t="s">
        <v>64</v>
      </c>
    </row>
    <row r="13" spans="1:7" s="1" customFormat="1" ht="15.75">
      <c r="A13" s="15" t="s">
        <v>66</v>
      </c>
      <c r="B13" s="70" t="s">
        <v>105</v>
      </c>
      <c r="C13" s="52"/>
      <c r="D13" s="52"/>
      <c r="E13" s="52"/>
      <c r="F13" s="52"/>
      <c r="G13" s="53"/>
    </row>
    <row r="14" spans="1:7" s="1" customFormat="1" ht="15.75">
      <c r="A14" s="128">
        <v>1</v>
      </c>
      <c r="B14" s="129" t="s">
        <v>48</v>
      </c>
      <c r="C14" s="130"/>
      <c r="D14" s="133"/>
      <c r="E14" s="136"/>
      <c r="F14" s="136"/>
      <c r="G14" s="140"/>
    </row>
    <row r="15" spans="1:7" s="1" customFormat="1" ht="33" customHeight="1">
      <c r="A15" s="18">
        <f>A14+0.01</f>
        <v>1.01</v>
      </c>
      <c r="B15" s="30" t="s">
        <v>318</v>
      </c>
      <c r="C15" s="23">
        <v>1</v>
      </c>
      <c r="D15" s="18" t="s">
        <v>18</v>
      </c>
      <c r="E15" s="24"/>
      <c r="F15" s="24">
        <f t="shared" ref="F15:F22" si="0">ROUND(C15*E15,2)</f>
        <v>0</v>
      </c>
      <c r="G15" s="44"/>
    </row>
    <row r="16" spans="1:7" s="1" customFormat="1" ht="19.5" customHeight="1">
      <c r="A16" s="18">
        <f t="shared" ref="A16:A22" si="1">A15+0.01</f>
        <v>1.02</v>
      </c>
      <c r="B16" s="31" t="s">
        <v>49</v>
      </c>
      <c r="C16" s="23">
        <v>1</v>
      </c>
      <c r="D16" s="18" t="s">
        <v>18</v>
      </c>
      <c r="E16" s="24"/>
      <c r="F16" s="21">
        <f t="shared" si="0"/>
        <v>0</v>
      </c>
      <c r="G16" s="44"/>
    </row>
    <row r="17" spans="1:7" s="1" customFormat="1" ht="34.5" customHeight="1">
      <c r="A17" s="18">
        <f t="shared" si="1"/>
        <v>1.03</v>
      </c>
      <c r="B17" s="31" t="s">
        <v>110</v>
      </c>
      <c r="C17" s="23">
        <v>1</v>
      </c>
      <c r="D17" s="18" t="s">
        <v>12</v>
      </c>
      <c r="E17" s="24"/>
      <c r="F17" s="21">
        <f t="shared" si="0"/>
        <v>0</v>
      </c>
      <c r="G17" s="44"/>
    </row>
    <row r="18" spans="1:7" s="1" customFormat="1" ht="22.5" customHeight="1">
      <c r="A18" s="18">
        <f t="shared" si="1"/>
        <v>1.04</v>
      </c>
      <c r="B18" s="31" t="s">
        <v>160</v>
      </c>
      <c r="C18" s="23">
        <v>24</v>
      </c>
      <c r="D18" s="18" t="s">
        <v>46</v>
      </c>
      <c r="E18" s="24"/>
      <c r="F18" s="21">
        <f t="shared" si="0"/>
        <v>0</v>
      </c>
      <c r="G18" s="44"/>
    </row>
    <row r="19" spans="1:7" s="1" customFormat="1" ht="52.5" customHeight="1">
      <c r="A19" s="18">
        <f t="shared" si="1"/>
        <v>1.05</v>
      </c>
      <c r="B19" s="31" t="s">
        <v>361</v>
      </c>
      <c r="C19" s="23">
        <v>2</v>
      </c>
      <c r="D19" s="18" t="s">
        <v>12</v>
      </c>
      <c r="E19" s="24"/>
      <c r="F19" s="21">
        <f t="shared" si="0"/>
        <v>0</v>
      </c>
      <c r="G19" s="44"/>
    </row>
    <row r="20" spans="1:7" s="1" customFormat="1" ht="21.75" customHeight="1">
      <c r="A20" s="18">
        <f t="shared" si="1"/>
        <v>1.06</v>
      </c>
      <c r="B20" s="25" t="s">
        <v>68</v>
      </c>
      <c r="C20" s="29">
        <v>239</v>
      </c>
      <c r="D20" s="18" t="s">
        <v>13</v>
      </c>
      <c r="E20" s="24"/>
      <c r="F20" s="21">
        <f t="shared" si="0"/>
        <v>0</v>
      </c>
      <c r="G20" s="44"/>
    </row>
    <row r="21" spans="1:7" s="1" customFormat="1" ht="39.75" customHeight="1">
      <c r="A21" s="18">
        <f t="shared" si="1"/>
        <v>1.07</v>
      </c>
      <c r="B21" s="31" t="s">
        <v>65</v>
      </c>
      <c r="C21" s="23">
        <v>2</v>
      </c>
      <c r="D21" s="18" t="s">
        <v>12</v>
      </c>
      <c r="E21" s="24"/>
      <c r="F21" s="21">
        <f t="shared" si="0"/>
        <v>0</v>
      </c>
      <c r="G21" s="44"/>
    </row>
    <row r="22" spans="1:7" s="1" customFormat="1" ht="39" customHeight="1">
      <c r="A22" s="18">
        <f t="shared" si="1"/>
        <v>1.08</v>
      </c>
      <c r="B22" s="31" t="s">
        <v>453</v>
      </c>
      <c r="C22" s="23">
        <v>47</v>
      </c>
      <c r="D22" s="18" t="s">
        <v>12</v>
      </c>
      <c r="E22" s="24"/>
      <c r="F22" s="24">
        <f t="shared" si="0"/>
        <v>0</v>
      </c>
      <c r="G22" s="44"/>
    </row>
    <row r="23" spans="1:7" s="1" customFormat="1" ht="15.75">
      <c r="A23" s="18"/>
      <c r="B23" s="26"/>
      <c r="C23" s="23"/>
      <c r="D23" s="18"/>
      <c r="E23" s="24"/>
      <c r="F23" s="24"/>
      <c r="G23" s="44">
        <f>SUM(F14:F23)</f>
        <v>0</v>
      </c>
    </row>
    <row r="24" spans="1:7" s="1" customFormat="1" ht="17.25" customHeight="1">
      <c r="A24" s="128">
        <f>A14+1</f>
        <v>2</v>
      </c>
      <c r="B24" s="129" t="s">
        <v>86</v>
      </c>
      <c r="C24" s="130"/>
      <c r="D24" s="133"/>
      <c r="E24" s="131"/>
      <c r="F24" s="131"/>
      <c r="G24" s="132"/>
    </row>
    <row r="25" spans="1:7" s="1" customFormat="1" ht="21.75" customHeight="1">
      <c r="A25" s="18">
        <f>A24+0.01</f>
        <v>2.0099999999999998</v>
      </c>
      <c r="B25" s="30" t="s">
        <v>378</v>
      </c>
      <c r="C25" s="29">
        <v>1416</v>
      </c>
      <c r="D25" s="18" t="s">
        <v>10</v>
      </c>
      <c r="E25" s="27"/>
      <c r="F25" s="24">
        <f>ROUND(C25*E25,2)</f>
        <v>0</v>
      </c>
      <c r="G25" s="43"/>
    </row>
    <row r="26" spans="1:7" s="1" customFormat="1" ht="17.25" customHeight="1">
      <c r="A26" s="18">
        <f t="shared" ref="A26:A31" si="2">A25+0.01</f>
        <v>2.02</v>
      </c>
      <c r="B26" s="19" t="s">
        <v>362</v>
      </c>
      <c r="C26" s="29">
        <v>335.18</v>
      </c>
      <c r="D26" s="20" t="s">
        <v>13</v>
      </c>
      <c r="E26" s="21"/>
      <c r="F26" s="21">
        <f t="shared" ref="F26:F31" si="3">ROUND(C26*E26,2)</f>
        <v>0</v>
      </c>
      <c r="G26" s="44"/>
    </row>
    <row r="27" spans="1:7" s="1" customFormat="1" ht="17.25" customHeight="1">
      <c r="A27" s="18">
        <f t="shared" si="2"/>
        <v>2.0299999999999998</v>
      </c>
      <c r="B27" s="31" t="s">
        <v>363</v>
      </c>
      <c r="C27" s="29">
        <v>642.59</v>
      </c>
      <c r="D27" s="18" t="s">
        <v>10</v>
      </c>
      <c r="E27" s="21"/>
      <c r="F27" s="21">
        <f t="shared" si="3"/>
        <v>0</v>
      </c>
      <c r="G27" s="44"/>
    </row>
    <row r="28" spans="1:7" s="1" customFormat="1" ht="17.25" customHeight="1">
      <c r="A28" s="18">
        <f t="shared" si="2"/>
        <v>2.04</v>
      </c>
      <c r="B28" s="31" t="s">
        <v>364</v>
      </c>
      <c r="C28" s="29">
        <v>141.38999999999999</v>
      </c>
      <c r="D28" s="18" t="s">
        <v>10</v>
      </c>
      <c r="E28" s="21"/>
      <c r="F28" s="21">
        <f t="shared" si="3"/>
        <v>0</v>
      </c>
      <c r="G28" s="44"/>
    </row>
    <row r="29" spans="1:7" s="1" customFormat="1" ht="17.25" customHeight="1">
      <c r="A29" s="18">
        <f t="shared" si="2"/>
        <v>2.0499999999999998</v>
      </c>
      <c r="B29" s="31" t="s">
        <v>365</v>
      </c>
      <c r="C29" s="29">
        <v>309.05</v>
      </c>
      <c r="D29" s="18" t="s">
        <v>10</v>
      </c>
      <c r="E29" s="21"/>
      <c r="F29" s="21">
        <f t="shared" si="3"/>
        <v>0</v>
      </c>
      <c r="G29" s="44"/>
    </row>
    <row r="30" spans="1:7" s="1" customFormat="1" ht="17.25" customHeight="1">
      <c r="A30" s="18">
        <f t="shared" si="2"/>
        <v>2.06</v>
      </c>
      <c r="B30" s="31" t="s">
        <v>366</v>
      </c>
      <c r="C30" s="29">
        <v>1189.71</v>
      </c>
      <c r="D30" s="137" t="s">
        <v>10</v>
      </c>
      <c r="E30" s="24"/>
      <c r="F30" s="21">
        <f t="shared" si="3"/>
        <v>0</v>
      </c>
      <c r="G30" s="44"/>
    </row>
    <row r="31" spans="1:7" s="1" customFormat="1" ht="17.25" customHeight="1">
      <c r="A31" s="18">
        <f t="shared" si="2"/>
        <v>2.0699999999999998</v>
      </c>
      <c r="B31" s="25" t="s">
        <v>54</v>
      </c>
      <c r="C31" s="29">
        <v>2170.5</v>
      </c>
      <c r="D31" s="18" t="s">
        <v>15</v>
      </c>
      <c r="E31" s="24"/>
      <c r="F31" s="21">
        <f t="shared" si="3"/>
        <v>0</v>
      </c>
      <c r="G31" s="44"/>
    </row>
    <row r="32" spans="1:7" s="1" customFormat="1" ht="15.75">
      <c r="A32" s="18"/>
      <c r="B32" s="26"/>
      <c r="C32" s="23"/>
      <c r="D32" s="18"/>
      <c r="E32" s="24"/>
      <c r="F32" s="24"/>
      <c r="G32" s="44">
        <f>SUM(F24:F32)</f>
        <v>0</v>
      </c>
    </row>
    <row r="33" spans="1:7" s="1" customFormat="1" ht="15.75">
      <c r="A33" s="128">
        <f>A24+1</f>
        <v>3</v>
      </c>
      <c r="B33" s="129" t="s">
        <v>1</v>
      </c>
      <c r="C33" s="130"/>
      <c r="D33" s="133"/>
      <c r="E33" s="131"/>
      <c r="F33" s="131"/>
      <c r="G33" s="132"/>
    </row>
    <row r="34" spans="1:7" s="1" customFormat="1" ht="18.75" customHeight="1">
      <c r="A34" s="18">
        <f>A33+0.01</f>
        <v>3.01</v>
      </c>
      <c r="B34" s="31" t="s">
        <v>339</v>
      </c>
      <c r="C34" s="29">
        <v>0.35</v>
      </c>
      <c r="D34" s="56" t="s">
        <v>111</v>
      </c>
      <c r="E34" s="24"/>
      <c r="F34" s="24">
        <f>ROUND(C34*E34,2)</f>
        <v>0</v>
      </c>
      <c r="G34" s="43"/>
    </row>
    <row r="35" spans="1:7" s="1" customFormat="1" ht="18.75" customHeight="1">
      <c r="A35" s="18">
        <f t="shared" ref="A35:A42" si="4">A34+0.01</f>
        <v>3.02</v>
      </c>
      <c r="B35" s="109" t="s">
        <v>317</v>
      </c>
      <c r="C35" s="29">
        <v>100.78</v>
      </c>
      <c r="D35" s="137" t="s">
        <v>14</v>
      </c>
      <c r="E35" s="27"/>
      <c r="F35" s="24">
        <f>ROUND(C35*E35,2)</f>
        <v>0</v>
      </c>
      <c r="G35" s="43"/>
    </row>
    <row r="36" spans="1:7" s="1" customFormat="1" ht="19.5" customHeight="1">
      <c r="A36" s="18">
        <f t="shared" si="4"/>
        <v>3.03</v>
      </c>
      <c r="B36" s="31" t="s">
        <v>112</v>
      </c>
      <c r="C36" s="29">
        <v>1918.2</v>
      </c>
      <c r="D36" s="138" t="s">
        <v>14</v>
      </c>
      <c r="E36" s="27"/>
      <c r="F36" s="24">
        <f t="shared" ref="F36:F42" si="5">ROUND(C36*E36,2)</f>
        <v>0</v>
      </c>
      <c r="G36" s="43"/>
    </row>
    <row r="37" spans="1:7" s="1" customFormat="1" ht="15.75">
      <c r="A37" s="18">
        <f t="shared" si="4"/>
        <v>3.04</v>
      </c>
      <c r="B37" s="31" t="s">
        <v>450</v>
      </c>
      <c r="C37" s="29">
        <v>2521.48</v>
      </c>
      <c r="D37" s="138" t="s">
        <v>14</v>
      </c>
      <c r="E37" s="27"/>
      <c r="F37" s="24">
        <f t="shared" si="5"/>
        <v>0</v>
      </c>
      <c r="G37" s="43"/>
    </row>
    <row r="38" spans="1:7" s="1" customFormat="1" ht="15.75">
      <c r="A38" s="18">
        <f t="shared" si="4"/>
        <v>3.05</v>
      </c>
      <c r="B38" s="31" t="s">
        <v>451</v>
      </c>
      <c r="C38" s="29">
        <v>2854.48</v>
      </c>
      <c r="D38" s="138" t="s">
        <v>16</v>
      </c>
      <c r="E38" s="27"/>
      <c r="F38" s="24">
        <f t="shared" si="5"/>
        <v>0</v>
      </c>
      <c r="G38" s="43"/>
    </row>
    <row r="39" spans="1:7" s="1" customFormat="1" ht="15" customHeight="1">
      <c r="A39" s="18">
        <f t="shared" si="4"/>
        <v>3.06</v>
      </c>
      <c r="B39" s="31" t="s">
        <v>113</v>
      </c>
      <c r="C39" s="29">
        <v>179379.3</v>
      </c>
      <c r="D39" s="138" t="s">
        <v>184</v>
      </c>
      <c r="E39" s="24"/>
      <c r="F39" s="24">
        <f t="shared" si="5"/>
        <v>0</v>
      </c>
      <c r="G39" s="43"/>
    </row>
    <row r="40" spans="1:7" s="1" customFormat="1" ht="15.75" customHeight="1">
      <c r="A40" s="18">
        <f t="shared" si="4"/>
        <v>3.07</v>
      </c>
      <c r="B40" s="31" t="s">
        <v>335</v>
      </c>
      <c r="C40" s="29">
        <v>37822.199999999997</v>
      </c>
      <c r="D40" s="138" t="s">
        <v>185</v>
      </c>
      <c r="E40" s="24"/>
      <c r="F40" s="24">
        <f t="shared" si="5"/>
        <v>0</v>
      </c>
      <c r="G40" s="43"/>
    </row>
    <row r="41" spans="1:7" s="1" customFormat="1" ht="15.75" customHeight="1">
      <c r="A41" s="18">
        <f t="shared" si="4"/>
        <v>3.08</v>
      </c>
      <c r="B41" s="31" t="s">
        <v>310</v>
      </c>
      <c r="C41" s="29">
        <v>13320</v>
      </c>
      <c r="D41" s="138" t="s">
        <v>185</v>
      </c>
      <c r="E41" s="24"/>
      <c r="F41" s="24">
        <f t="shared" si="5"/>
        <v>0</v>
      </c>
      <c r="G41" s="43"/>
    </row>
    <row r="42" spans="1:7" s="1" customFormat="1" ht="15.75">
      <c r="A42" s="18">
        <f t="shared" si="4"/>
        <v>3.09</v>
      </c>
      <c r="B42" s="31" t="s">
        <v>158</v>
      </c>
      <c r="C42" s="29">
        <v>3332.95</v>
      </c>
      <c r="D42" s="138" t="s">
        <v>10</v>
      </c>
      <c r="E42" s="24"/>
      <c r="F42" s="24">
        <f t="shared" si="5"/>
        <v>0</v>
      </c>
      <c r="G42" s="43"/>
    </row>
    <row r="43" spans="1:7" s="1" customFormat="1" ht="15.75">
      <c r="A43" s="18"/>
      <c r="B43" s="31"/>
      <c r="C43" s="23"/>
      <c r="D43" s="18"/>
      <c r="E43" s="24"/>
      <c r="F43" s="24"/>
      <c r="G43" s="43">
        <f>SUM(F33:F43)</f>
        <v>0</v>
      </c>
    </row>
    <row r="44" spans="1:7" s="1" customFormat="1" ht="15.75">
      <c r="A44" s="128">
        <f>A33+1</f>
        <v>4</v>
      </c>
      <c r="B44" s="129" t="s">
        <v>106</v>
      </c>
      <c r="C44" s="130"/>
      <c r="D44" s="133"/>
      <c r="E44" s="131"/>
      <c r="F44" s="131"/>
      <c r="G44" s="132"/>
    </row>
    <row r="45" spans="1:7" s="1" customFormat="1" ht="19.5" customHeight="1">
      <c r="A45" s="18">
        <f>A44+0.01</f>
        <v>4.01</v>
      </c>
      <c r="B45" s="31" t="s">
        <v>456</v>
      </c>
      <c r="C45" s="29">
        <v>333</v>
      </c>
      <c r="D45" s="18" t="s">
        <v>16</v>
      </c>
      <c r="E45" s="24"/>
      <c r="F45" s="24">
        <f>ROUND(C45*E45,2)</f>
        <v>0</v>
      </c>
      <c r="G45" s="43"/>
    </row>
    <row r="46" spans="1:7" s="1" customFormat="1" ht="15.75">
      <c r="A46" s="18"/>
      <c r="B46" s="25"/>
      <c r="C46" s="23"/>
      <c r="D46" s="18"/>
      <c r="E46" s="24"/>
      <c r="F46" s="24"/>
      <c r="G46" s="44">
        <f>SUM(F44:F46)</f>
        <v>0</v>
      </c>
    </row>
    <row r="47" spans="1:7" s="1" customFormat="1" ht="15.75">
      <c r="A47" s="54">
        <f>A44+1</f>
        <v>5</v>
      </c>
      <c r="B47" s="79" t="s">
        <v>262</v>
      </c>
      <c r="C47" s="48"/>
      <c r="D47" s="55"/>
      <c r="E47" s="17"/>
      <c r="F47" s="17"/>
      <c r="G47" s="44"/>
    </row>
    <row r="48" spans="1:7" s="1" customFormat="1" ht="18.75" customHeight="1">
      <c r="A48" s="18">
        <f>A47+0.01</f>
        <v>5.01</v>
      </c>
      <c r="B48" s="31" t="s">
        <v>311</v>
      </c>
      <c r="C48" s="29">
        <v>155</v>
      </c>
      <c r="D48" s="18" t="s">
        <v>10</v>
      </c>
      <c r="E48" s="21"/>
      <c r="F48" s="21">
        <f>ROUND(C48*E48,2)</f>
        <v>0</v>
      </c>
      <c r="G48" s="44"/>
    </row>
    <row r="49" spans="1:7" s="1" customFormat="1" ht="16.5" customHeight="1">
      <c r="A49" s="18">
        <f t="shared" ref="A49:A50" si="6">A48+0.01</f>
        <v>5.0199999999999996</v>
      </c>
      <c r="B49" s="31" t="s">
        <v>263</v>
      </c>
      <c r="C49" s="29">
        <v>155</v>
      </c>
      <c r="D49" s="18" t="s">
        <v>10</v>
      </c>
      <c r="E49" s="21"/>
      <c r="F49" s="21">
        <f t="shared" ref="F49:F50" si="7">ROUND(C49*E49,2)</f>
        <v>0</v>
      </c>
      <c r="G49" s="44"/>
    </row>
    <row r="50" spans="1:7" s="1" customFormat="1" ht="20.25" customHeight="1">
      <c r="A50" s="18">
        <f t="shared" si="6"/>
        <v>5.03</v>
      </c>
      <c r="B50" s="31" t="s">
        <v>452</v>
      </c>
      <c r="C50" s="29">
        <v>9.84</v>
      </c>
      <c r="D50" s="18" t="s">
        <v>16</v>
      </c>
      <c r="E50" s="21"/>
      <c r="F50" s="21">
        <f t="shared" si="7"/>
        <v>0</v>
      </c>
      <c r="G50" s="44"/>
    </row>
    <row r="51" spans="1:7" s="1" customFormat="1" ht="15.75">
      <c r="A51" s="18"/>
      <c r="B51" s="59"/>
      <c r="C51" s="16"/>
      <c r="D51" s="55"/>
      <c r="E51" s="60"/>
      <c r="F51" s="57"/>
      <c r="G51" s="44">
        <f>SUM(F47:F51)</f>
        <v>0</v>
      </c>
    </row>
    <row r="52" spans="1:7" s="1" customFormat="1" ht="15.75">
      <c r="A52" s="128">
        <f>A47+1</f>
        <v>6</v>
      </c>
      <c r="B52" s="129" t="s">
        <v>347</v>
      </c>
      <c r="C52" s="134"/>
      <c r="D52" s="135"/>
      <c r="E52" s="131"/>
      <c r="F52" s="131"/>
      <c r="G52" s="132"/>
    </row>
    <row r="53" spans="1:7" s="1" customFormat="1" ht="16.5" customHeight="1">
      <c r="A53" s="18">
        <f t="shared" ref="A53:A55" si="8">A52+0.01</f>
        <v>6.01</v>
      </c>
      <c r="B53" s="30" t="s">
        <v>348</v>
      </c>
      <c r="C53" s="23">
        <v>20</v>
      </c>
      <c r="D53" s="18" t="s">
        <v>13</v>
      </c>
      <c r="E53" s="27"/>
      <c r="F53" s="24">
        <f t="shared" ref="F53:F55" si="9">ROUND(C53*E53,2)</f>
        <v>0</v>
      </c>
      <c r="G53" s="44"/>
    </row>
    <row r="54" spans="1:7" s="1" customFormat="1" ht="18.75" customHeight="1">
      <c r="A54" s="18">
        <f t="shared" si="8"/>
        <v>6.02</v>
      </c>
      <c r="B54" s="30" t="s">
        <v>367</v>
      </c>
      <c r="C54" s="29">
        <v>1.8</v>
      </c>
      <c r="D54" s="18" t="s">
        <v>16</v>
      </c>
      <c r="E54" s="27"/>
      <c r="F54" s="24">
        <f t="shared" si="9"/>
        <v>0</v>
      </c>
      <c r="G54" s="44"/>
    </row>
    <row r="55" spans="1:7" s="1" customFormat="1" ht="30">
      <c r="A55" s="18">
        <f t="shared" si="8"/>
        <v>6.03</v>
      </c>
      <c r="B55" s="30" t="s">
        <v>161</v>
      </c>
      <c r="C55" s="23">
        <v>4.5</v>
      </c>
      <c r="D55" s="18" t="s">
        <v>16</v>
      </c>
      <c r="E55" s="27"/>
      <c r="F55" s="24">
        <f t="shared" si="9"/>
        <v>0</v>
      </c>
      <c r="G55" s="44"/>
    </row>
    <row r="56" spans="1:7" s="1" customFormat="1" ht="18" customHeight="1">
      <c r="A56" s="18"/>
      <c r="B56" s="25"/>
      <c r="C56" s="23"/>
      <c r="D56" s="18"/>
      <c r="E56" s="24"/>
      <c r="F56" s="24"/>
      <c r="G56" s="44">
        <f>SUM(F52:F56)</f>
        <v>0</v>
      </c>
    </row>
    <row r="57" spans="1:7" s="1" customFormat="1" ht="15.75">
      <c r="A57" s="128">
        <f>A52+1</f>
        <v>7</v>
      </c>
      <c r="B57" s="129" t="s">
        <v>377</v>
      </c>
      <c r="C57" s="134"/>
      <c r="D57" s="139"/>
      <c r="E57" s="131"/>
      <c r="F57" s="136"/>
      <c r="G57" s="132"/>
    </row>
    <row r="58" spans="1:7" s="1" customFormat="1" ht="16.5" customHeight="1">
      <c r="A58" s="28">
        <f t="shared" ref="A58:A68" si="10">A57+0.01</f>
        <v>7.01</v>
      </c>
      <c r="B58" s="88" t="s">
        <v>373</v>
      </c>
      <c r="C58" s="61">
        <v>16.3</v>
      </c>
      <c r="D58" s="28" t="s">
        <v>14</v>
      </c>
      <c r="E58" s="24"/>
      <c r="F58" s="24">
        <f>+E58*C58</f>
        <v>0</v>
      </c>
      <c r="G58" s="87"/>
    </row>
    <row r="59" spans="1:7" s="1" customFormat="1" ht="16.5" customHeight="1">
      <c r="A59" s="28">
        <f t="shared" si="10"/>
        <v>7.02</v>
      </c>
      <c r="B59" s="88" t="s">
        <v>108</v>
      </c>
      <c r="C59" s="61">
        <v>21.19</v>
      </c>
      <c r="D59" s="28" t="s">
        <v>15</v>
      </c>
      <c r="E59" s="24"/>
      <c r="F59" s="24">
        <f>+E59*C59</f>
        <v>0</v>
      </c>
      <c r="G59" s="87"/>
    </row>
    <row r="60" spans="1:7" s="1" customFormat="1" ht="16.5" customHeight="1">
      <c r="A60" s="28">
        <f t="shared" si="10"/>
        <v>7.03</v>
      </c>
      <c r="B60" s="88" t="s">
        <v>458</v>
      </c>
      <c r="C60" s="61">
        <v>0.45</v>
      </c>
      <c r="D60" s="28" t="s">
        <v>11</v>
      </c>
      <c r="E60" s="24"/>
      <c r="F60" s="24">
        <f t="shared" ref="F60:F66" si="11">+E60*C60</f>
        <v>0</v>
      </c>
      <c r="G60" s="87"/>
    </row>
    <row r="61" spans="1:7" s="1" customFormat="1" ht="16.5" customHeight="1">
      <c r="A61" s="28">
        <f t="shared" si="10"/>
        <v>7.04</v>
      </c>
      <c r="B61" s="88" t="s">
        <v>374</v>
      </c>
      <c r="C61" s="61">
        <v>1.81</v>
      </c>
      <c r="D61" s="28" t="s">
        <v>11</v>
      </c>
      <c r="E61" s="24"/>
      <c r="F61" s="24">
        <f t="shared" si="11"/>
        <v>0</v>
      </c>
      <c r="G61" s="87"/>
    </row>
    <row r="62" spans="1:7" s="1" customFormat="1" ht="16.5" customHeight="1">
      <c r="A62" s="28">
        <f t="shared" si="10"/>
        <v>7.05</v>
      </c>
      <c r="B62" s="88" t="s">
        <v>375</v>
      </c>
      <c r="C62" s="61">
        <v>1.36</v>
      </c>
      <c r="D62" s="28" t="s">
        <v>11</v>
      </c>
      <c r="E62" s="24"/>
      <c r="F62" s="24">
        <f t="shared" si="11"/>
        <v>0</v>
      </c>
      <c r="G62" s="87"/>
    </row>
    <row r="63" spans="1:7" s="1" customFormat="1" ht="33.75" customHeight="1">
      <c r="A63" s="28">
        <f t="shared" si="10"/>
        <v>7.06</v>
      </c>
      <c r="B63" s="25" t="s">
        <v>376</v>
      </c>
      <c r="C63" s="61">
        <v>0.48</v>
      </c>
      <c r="D63" s="28" t="s">
        <v>11</v>
      </c>
      <c r="E63" s="24"/>
      <c r="F63" s="24">
        <f t="shared" si="11"/>
        <v>0</v>
      </c>
      <c r="G63" s="87"/>
    </row>
    <row r="64" spans="1:7" s="1" customFormat="1" ht="19.5" customHeight="1">
      <c r="A64" s="28">
        <f t="shared" si="10"/>
        <v>7.07</v>
      </c>
      <c r="B64" s="88" t="s">
        <v>454</v>
      </c>
      <c r="C64" s="61">
        <v>28.02</v>
      </c>
      <c r="D64" s="28" t="s">
        <v>10</v>
      </c>
      <c r="E64" s="24"/>
      <c r="F64" s="24">
        <f t="shared" si="11"/>
        <v>0</v>
      </c>
      <c r="G64" s="87"/>
    </row>
    <row r="65" spans="1:7" s="1" customFormat="1" ht="21.75" customHeight="1">
      <c r="A65" s="28">
        <f t="shared" si="10"/>
        <v>7.08</v>
      </c>
      <c r="B65" s="88" t="s">
        <v>414</v>
      </c>
      <c r="C65" s="61">
        <v>28.02</v>
      </c>
      <c r="D65" s="28" t="s">
        <v>10</v>
      </c>
      <c r="E65" s="24"/>
      <c r="F65" s="24">
        <f t="shared" si="11"/>
        <v>0</v>
      </c>
      <c r="G65" s="87"/>
    </row>
    <row r="66" spans="1:7" s="1" customFormat="1" ht="21.75" customHeight="1">
      <c r="A66" s="28">
        <f t="shared" si="10"/>
        <v>7.09</v>
      </c>
      <c r="B66" s="88" t="s">
        <v>459</v>
      </c>
      <c r="C66" s="61">
        <v>9.06</v>
      </c>
      <c r="D66" s="28" t="s">
        <v>10</v>
      </c>
      <c r="E66" s="24"/>
      <c r="F66" s="24">
        <f t="shared" si="11"/>
        <v>0</v>
      </c>
      <c r="G66" s="87"/>
    </row>
    <row r="67" spans="1:7" s="1" customFormat="1" ht="34.5" customHeight="1">
      <c r="A67" s="28">
        <f t="shared" si="10"/>
        <v>7.1</v>
      </c>
      <c r="B67" s="30" t="s">
        <v>413</v>
      </c>
      <c r="C67" s="23">
        <v>2</v>
      </c>
      <c r="D67" s="18" t="s">
        <v>12</v>
      </c>
      <c r="E67" s="27"/>
      <c r="F67" s="24">
        <f t="shared" ref="F67" si="12">ROUND(C67*E67,2)</f>
        <v>0</v>
      </c>
      <c r="G67" s="87"/>
    </row>
    <row r="68" spans="1:7" s="1" customFormat="1" ht="33" customHeight="1">
      <c r="A68" s="28">
        <f t="shared" si="10"/>
        <v>7.11</v>
      </c>
      <c r="B68" s="30" t="s">
        <v>444</v>
      </c>
      <c r="C68" s="23">
        <v>4</v>
      </c>
      <c r="D68" s="18" t="s">
        <v>12</v>
      </c>
      <c r="E68" s="27"/>
      <c r="F68" s="24">
        <f>ROUND(C68*E68,2)</f>
        <v>0</v>
      </c>
      <c r="G68" s="87"/>
    </row>
    <row r="69" spans="1:7" s="1" customFormat="1" ht="15.75">
      <c r="A69" s="28"/>
      <c r="B69" s="86"/>
      <c r="C69" s="9"/>
      <c r="D69" s="10"/>
      <c r="E69" s="8"/>
      <c r="F69" s="8"/>
      <c r="G69" s="44">
        <f>SUBTOTAL(9,F57:F69)</f>
        <v>0</v>
      </c>
    </row>
    <row r="70" spans="1:7" s="1" customFormat="1" ht="15.75">
      <c r="A70" s="128">
        <f>A57+1</f>
        <v>8</v>
      </c>
      <c r="B70" s="129" t="s">
        <v>171</v>
      </c>
      <c r="C70" s="134"/>
      <c r="D70" s="135"/>
      <c r="E70" s="136"/>
      <c r="F70" s="136"/>
      <c r="G70" s="132"/>
    </row>
    <row r="71" spans="1:7" s="1" customFormat="1" ht="15.75" customHeight="1">
      <c r="A71" s="28">
        <f t="shared" ref="A71:A80" si="13">A70+0.01</f>
        <v>8.01</v>
      </c>
      <c r="B71" s="88" t="s">
        <v>128</v>
      </c>
      <c r="C71" s="61">
        <v>203.63</v>
      </c>
      <c r="D71" s="28" t="s">
        <v>14</v>
      </c>
      <c r="E71" s="24"/>
      <c r="F71" s="24">
        <f>+E71*C71</f>
        <v>0</v>
      </c>
      <c r="G71" s="87"/>
    </row>
    <row r="72" spans="1:7" s="1" customFormat="1" ht="15.75" customHeight="1">
      <c r="A72" s="28">
        <f t="shared" si="13"/>
        <v>8.02</v>
      </c>
      <c r="B72" s="88" t="s">
        <v>107</v>
      </c>
      <c r="C72" s="61">
        <v>101.82</v>
      </c>
      <c r="D72" s="28" t="s">
        <v>16</v>
      </c>
      <c r="E72" s="24"/>
      <c r="F72" s="24">
        <f>+E72*C72</f>
        <v>0</v>
      </c>
      <c r="G72" s="87"/>
    </row>
    <row r="73" spans="1:7" s="1" customFormat="1" ht="15.75" customHeight="1">
      <c r="A73" s="28">
        <f t="shared" si="13"/>
        <v>8.0299999999999994</v>
      </c>
      <c r="B73" s="88" t="s">
        <v>108</v>
      </c>
      <c r="C73" s="61">
        <v>132.35</v>
      </c>
      <c r="D73" s="28" t="s">
        <v>15</v>
      </c>
      <c r="E73" s="21"/>
      <c r="F73" s="24">
        <f>+E73*C73</f>
        <v>0</v>
      </c>
      <c r="G73" s="87"/>
    </row>
    <row r="74" spans="1:7" s="1" customFormat="1" ht="15.75" customHeight="1">
      <c r="A74" s="28">
        <f t="shared" si="13"/>
        <v>8.0399999999999991</v>
      </c>
      <c r="B74" s="88" t="s">
        <v>458</v>
      </c>
      <c r="C74" s="61">
        <v>16.97</v>
      </c>
      <c r="D74" s="28" t="s">
        <v>11</v>
      </c>
      <c r="E74" s="24"/>
      <c r="F74" s="24">
        <f t="shared" ref="F74:F80" si="14">+E74*C74</f>
        <v>0</v>
      </c>
      <c r="G74" s="87"/>
    </row>
    <row r="75" spans="1:7" s="1" customFormat="1" ht="15.75" customHeight="1">
      <c r="A75" s="28">
        <f t="shared" si="13"/>
        <v>8.0500000000000007</v>
      </c>
      <c r="B75" s="88" t="s">
        <v>343</v>
      </c>
      <c r="C75" s="61">
        <v>101.81</v>
      </c>
      <c r="D75" s="28" t="s">
        <v>11</v>
      </c>
      <c r="E75" s="24"/>
      <c r="F75" s="24">
        <f t="shared" si="14"/>
        <v>0</v>
      </c>
      <c r="G75" s="87"/>
    </row>
    <row r="76" spans="1:7" s="1" customFormat="1" ht="17.25" customHeight="1">
      <c r="A76" s="28">
        <f t="shared" si="13"/>
        <v>8.06</v>
      </c>
      <c r="B76" s="88" t="s">
        <v>454</v>
      </c>
      <c r="C76" s="61">
        <v>644.82000000000005</v>
      </c>
      <c r="D76" s="28" t="s">
        <v>10</v>
      </c>
      <c r="E76" s="24"/>
      <c r="F76" s="24">
        <f t="shared" si="14"/>
        <v>0</v>
      </c>
      <c r="G76" s="87"/>
    </row>
    <row r="77" spans="1:7" s="1" customFormat="1" ht="17.25" customHeight="1">
      <c r="A77" s="28">
        <f t="shared" si="13"/>
        <v>8.07</v>
      </c>
      <c r="B77" s="25" t="s">
        <v>176</v>
      </c>
      <c r="C77" s="29">
        <v>644.82000000000005</v>
      </c>
      <c r="D77" s="28" t="s">
        <v>10</v>
      </c>
      <c r="E77" s="24"/>
      <c r="F77" s="24">
        <f t="shared" si="14"/>
        <v>0</v>
      </c>
      <c r="G77" s="87"/>
    </row>
    <row r="78" spans="1:7" s="1" customFormat="1" ht="17.25" customHeight="1">
      <c r="A78" s="28">
        <f t="shared" si="13"/>
        <v>8.08</v>
      </c>
      <c r="B78" s="25" t="s">
        <v>254</v>
      </c>
      <c r="C78" s="29">
        <v>339.38</v>
      </c>
      <c r="D78" s="28" t="s">
        <v>13</v>
      </c>
      <c r="E78" s="24"/>
      <c r="F78" s="24">
        <f t="shared" si="14"/>
        <v>0</v>
      </c>
      <c r="G78" s="87"/>
    </row>
    <row r="79" spans="1:7" s="1" customFormat="1" ht="17.25" customHeight="1">
      <c r="A79" s="28">
        <f t="shared" si="13"/>
        <v>8.09</v>
      </c>
      <c r="B79" s="88" t="s">
        <v>353</v>
      </c>
      <c r="C79" s="61">
        <v>407.26</v>
      </c>
      <c r="D79" s="28" t="s">
        <v>10</v>
      </c>
      <c r="E79" s="24"/>
      <c r="F79" s="24">
        <f t="shared" si="14"/>
        <v>0</v>
      </c>
      <c r="G79" s="87"/>
    </row>
    <row r="80" spans="1:7" s="1" customFormat="1" ht="17.25" customHeight="1">
      <c r="A80" s="28">
        <f t="shared" si="13"/>
        <v>8.1</v>
      </c>
      <c r="B80" s="25" t="s">
        <v>418</v>
      </c>
      <c r="C80" s="61">
        <v>407.26</v>
      </c>
      <c r="D80" s="28" t="s">
        <v>10</v>
      </c>
      <c r="E80" s="24"/>
      <c r="F80" s="24">
        <f t="shared" si="14"/>
        <v>0</v>
      </c>
      <c r="G80" s="87"/>
    </row>
    <row r="81" spans="1:7" s="1" customFormat="1" ht="15.75">
      <c r="A81" s="13"/>
      <c r="B81" s="86"/>
      <c r="C81" s="9"/>
      <c r="D81" s="28"/>
      <c r="E81" s="8"/>
      <c r="F81" s="8"/>
      <c r="G81" s="44">
        <f>SUBTOTAL(9,F70:F81)</f>
        <v>0</v>
      </c>
    </row>
    <row r="82" spans="1:7" s="1" customFormat="1" ht="19.5" customHeight="1">
      <c r="A82" s="128">
        <f>A70+1</f>
        <v>9</v>
      </c>
      <c r="B82" s="129" t="s">
        <v>172</v>
      </c>
      <c r="C82" s="134"/>
      <c r="D82" s="135"/>
      <c r="E82" s="136"/>
      <c r="F82" s="136"/>
      <c r="G82" s="132"/>
    </row>
    <row r="83" spans="1:7" s="1" customFormat="1" ht="15.75" customHeight="1">
      <c r="A83" s="28">
        <f t="shared" ref="A83:A99" si="15">A82+0.01</f>
        <v>9.01</v>
      </c>
      <c r="B83" s="25" t="s">
        <v>128</v>
      </c>
      <c r="C83" s="61">
        <v>65.89</v>
      </c>
      <c r="D83" s="28" t="s">
        <v>14</v>
      </c>
      <c r="E83" s="24"/>
      <c r="F83" s="24">
        <f>+E83*C83</f>
        <v>0</v>
      </c>
      <c r="G83" s="87"/>
    </row>
    <row r="84" spans="1:7" s="1" customFormat="1" ht="15.75" customHeight="1">
      <c r="A84" s="28">
        <f t="shared" si="15"/>
        <v>9.02</v>
      </c>
      <c r="B84" s="25" t="s">
        <v>107</v>
      </c>
      <c r="C84" s="61">
        <v>46.12</v>
      </c>
      <c r="D84" s="28" t="s">
        <v>16</v>
      </c>
      <c r="E84" s="24"/>
      <c r="F84" s="24">
        <f>+E84*C84</f>
        <v>0</v>
      </c>
      <c r="G84" s="87"/>
    </row>
    <row r="85" spans="1:7" s="1" customFormat="1" ht="15.75" customHeight="1">
      <c r="A85" s="28">
        <f t="shared" si="15"/>
        <v>9.0299999999999994</v>
      </c>
      <c r="B85" s="25" t="s">
        <v>108</v>
      </c>
      <c r="C85" s="61">
        <v>25.7</v>
      </c>
      <c r="D85" s="28" t="s">
        <v>15</v>
      </c>
      <c r="E85" s="24"/>
      <c r="F85" s="24">
        <f>+E85*C85</f>
        <v>0</v>
      </c>
      <c r="G85" s="87"/>
    </row>
    <row r="86" spans="1:7" s="1" customFormat="1" ht="15.75" customHeight="1">
      <c r="A86" s="28">
        <f t="shared" si="15"/>
        <v>9.0399999999999991</v>
      </c>
      <c r="B86" s="88" t="s">
        <v>458</v>
      </c>
      <c r="C86" s="61">
        <v>3.29</v>
      </c>
      <c r="D86" s="28" t="s">
        <v>11</v>
      </c>
      <c r="E86" s="24"/>
      <c r="F86" s="24">
        <f t="shared" ref="F86:F99" si="16">+E86*C86</f>
        <v>0</v>
      </c>
      <c r="G86" s="87"/>
    </row>
    <row r="87" spans="1:7" s="1" customFormat="1" ht="22.5" customHeight="1">
      <c r="A87" s="28">
        <f t="shared" si="15"/>
        <v>9.0500000000000007</v>
      </c>
      <c r="B87" s="25" t="s">
        <v>299</v>
      </c>
      <c r="C87" s="61">
        <v>19.77</v>
      </c>
      <c r="D87" s="28" t="s">
        <v>11</v>
      </c>
      <c r="E87" s="24"/>
      <c r="F87" s="24">
        <f t="shared" si="16"/>
        <v>0</v>
      </c>
      <c r="G87" s="87"/>
    </row>
    <row r="88" spans="1:7" s="1" customFormat="1" ht="33" customHeight="1">
      <c r="A88" s="28">
        <f t="shared" si="15"/>
        <v>9.06</v>
      </c>
      <c r="B88" s="25" t="s">
        <v>313</v>
      </c>
      <c r="C88" s="61">
        <v>5.27</v>
      </c>
      <c r="D88" s="28" t="s">
        <v>11</v>
      </c>
      <c r="E88" s="24"/>
      <c r="F88" s="24">
        <f t="shared" si="16"/>
        <v>0</v>
      </c>
      <c r="G88" s="87"/>
    </row>
    <row r="89" spans="1:7" s="1" customFormat="1" ht="19.5" customHeight="1">
      <c r="A89" s="28">
        <f t="shared" si="15"/>
        <v>9.07</v>
      </c>
      <c r="B89" s="25" t="s">
        <v>415</v>
      </c>
      <c r="C89" s="61">
        <v>461.23</v>
      </c>
      <c r="D89" s="28" t="s">
        <v>10</v>
      </c>
      <c r="E89" s="24"/>
      <c r="F89" s="24">
        <f t="shared" si="16"/>
        <v>0</v>
      </c>
      <c r="G89" s="87"/>
    </row>
    <row r="90" spans="1:7" s="1" customFormat="1" ht="19.5" customHeight="1">
      <c r="A90" s="28">
        <f t="shared" si="15"/>
        <v>9.08</v>
      </c>
      <c r="B90" s="25" t="s">
        <v>176</v>
      </c>
      <c r="C90" s="61">
        <v>461.23</v>
      </c>
      <c r="D90" s="28" t="s">
        <v>10</v>
      </c>
      <c r="E90" s="24"/>
      <c r="F90" s="24">
        <f t="shared" si="16"/>
        <v>0</v>
      </c>
      <c r="G90" s="87"/>
    </row>
    <row r="91" spans="1:7" s="1" customFormat="1" ht="19.5" customHeight="1">
      <c r="A91" s="28">
        <f t="shared" si="15"/>
        <v>9.09</v>
      </c>
      <c r="B91" s="25" t="s">
        <v>254</v>
      </c>
      <c r="C91" s="61">
        <v>131.78</v>
      </c>
      <c r="D91" s="28" t="s">
        <v>13</v>
      </c>
      <c r="E91" s="24"/>
      <c r="F91" s="24">
        <f t="shared" si="16"/>
        <v>0</v>
      </c>
      <c r="G91" s="87"/>
    </row>
    <row r="92" spans="1:7" s="1" customFormat="1" ht="19.5" customHeight="1">
      <c r="A92" s="28">
        <f t="shared" si="15"/>
        <v>9.1</v>
      </c>
      <c r="B92" s="25" t="s">
        <v>174</v>
      </c>
      <c r="C92" s="61">
        <v>15.81</v>
      </c>
      <c r="D92" s="28" t="s">
        <v>11</v>
      </c>
      <c r="E92" s="24"/>
      <c r="F92" s="24">
        <f t="shared" si="16"/>
        <v>0</v>
      </c>
      <c r="G92" s="87"/>
    </row>
    <row r="93" spans="1:7" s="1" customFormat="1" ht="19.5" customHeight="1">
      <c r="A93" s="28">
        <f t="shared" si="15"/>
        <v>9.11</v>
      </c>
      <c r="B93" s="25" t="s">
        <v>312</v>
      </c>
      <c r="C93" s="61">
        <v>39.53</v>
      </c>
      <c r="D93" s="28" t="s">
        <v>10</v>
      </c>
      <c r="E93" s="24"/>
      <c r="F93" s="24">
        <f t="shared" si="16"/>
        <v>0</v>
      </c>
      <c r="G93" s="87"/>
    </row>
    <row r="94" spans="1:7" s="1" customFormat="1" ht="19.5" customHeight="1">
      <c r="A94" s="28">
        <f t="shared" si="15"/>
        <v>9.1199999999999992</v>
      </c>
      <c r="B94" s="25" t="s">
        <v>159</v>
      </c>
      <c r="C94" s="61">
        <v>131.78</v>
      </c>
      <c r="D94" s="28" t="s">
        <v>10</v>
      </c>
      <c r="E94" s="24"/>
      <c r="F94" s="24">
        <f t="shared" si="16"/>
        <v>0</v>
      </c>
      <c r="G94" s="87"/>
    </row>
    <row r="95" spans="1:7" s="1" customFormat="1" ht="19.5" customHeight="1">
      <c r="A95" s="28">
        <f t="shared" si="15"/>
        <v>9.1300000000000008</v>
      </c>
      <c r="B95" s="25" t="s">
        <v>353</v>
      </c>
      <c r="C95" s="61">
        <v>368.98</v>
      </c>
      <c r="D95" s="28" t="s">
        <v>10</v>
      </c>
      <c r="E95" s="24"/>
      <c r="F95" s="24">
        <f t="shared" si="16"/>
        <v>0</v>
      </c>
      <c r="G95" s="87"/>
    </row>
    <row r="96" spans="1:7" s="1" customFormat="1" ht="19.5" customHeight="1">
      <c r="A96" s="28">
        <f>A95+0.01</f>
        <v>9.14</v>
      </c>
      <c r="B96" s="25" t="s">
        <v>418</v>
      </c>
      <c r="C96" s="61">
        <v>184.49</v>
      </c>
      <c r="D96" s="28" t="s">
        <v>10</v>
      </c>
      <c r="E96" s="24"/>
      <c r="F96" s="24">
        <f t="shared" si="16"/>
        <v>0</v>
      </c>
      <c r="G96" s="87"/>
    </row>
    <row r="97" spans="1:7" s="1" customFormat="1" ht="19.5" customHeight="1">
      <c r="A97" s="28">
        <f t="shared" si="15"/>
        <v>9.15</v>
      </c>
      <c r="B97" s="25" t="s">
        <v>314</v>
      </c>
      <c r="C97" s="61">
        <v>6</v>
      </c>
      <c r="D97" s="28" t="s">
        <v>12</v>
      </c>
      <c r="E97" s="24"/>
      <c r="F97" s="24">
        <f t="shared" si="16"/>
        <v>0</v>
      </c>
      <c r="G97" s="87"/>
    </row>
    <row r="98" spans="1:7" s="1" customFormat="1" ht="30">
      <c r="A98" s="28">
        <f t="shared" si="15"/>
        <v>9.16</v>
      </c>
      <c r="B98" s="25" t="s">
        <v>429</v>
      </c>
      <c r="C98" s="61">
        <v>65.89</v>
      </c>
      <c r="D98" s="28" t="s">
        <v>13</v>
      </c>
      <c r="E98" s="24"/>
      <c r="F98" s="24">
        <f t="shared" si="16"/>
        <v>0</v>
      </c>
      <c r="G98" s="87"/>
    </row>
    <row r="99" spans="1:7" s="1" customFormat="1" ht="19.5" customHeight="1">
      <c r="A99" s="28">
        <f t="shared" si="15"/>
        <v>9.17</v>
      </c>
      <c r="B99" s="25" t="s">
        <v>445</v>
      </c>
      <c r="C99" s="61">
        <v>105.42</v>
      </c>
      <c r="D99" s="28" t="s">
        <v>11</v>
      </c>
      <c r="E99" s="24"/>
      <c r="F99" s="24">
        <f t="shared" si="16"/>
        <v>0</v>
      </c>
      <c r="G99" s="87"/>
    </row>
    <row r="100" spans="1:7" s="1" customFormat="1" ht="19.5" customHeight="1">
      <c r="A100" s="13"/>
      <c r="B100" s="14"/>
      <c r="C100" s="9"/>
      <c r="D100" s="28"/>
      <c r="E100" s="8"/>
      <c r="F100" s="8"/>
      <c r="G100" s="44">
        <f>SUBTOTAL(9,F82:F100)</f>
        <v>0</v>
      </c>
    </row>
    <row r="101" spans="1:7" s="1" customFormat="1" ht="15.75">
      <c r="A101" s="128">
        <f>A82+1</f>
        <v>10</v>
      </c>
      <c r="B101" s="129" t="s">
        <v>115</v>
      </c>
      <c r="C101" s="134"/>
      <c r="D101" s="135"/>
      <c r="E101" s="136"/>
      <c r="F101" s="136"/>
      <c r="G101" s="132"/>
    </row>
    <row r="102" spans="1:7" s="1" customFormat="1" ht="18.75" customHeight="1">
      <c r="A102" s="28">
        <f t="shared" ref="A102:A112" si="17">A101+0.01</f>
        <v>10.01</v>
      </c>
      <c r="B102" s="25" t="s">
        <v>128</v>
      </c>
      <c r="C102" s="29">
        <v>633.16</v>
      </c>
      <c r="D102" s="28" t="s">
        <v>14</v>
      </c>
      <c r="E102" s="24"/>
      <c r="F102" s="24">
        <f>+E102*C102</f>
        <v>0</v>
      </c>
      <c r="G102" s="87"/>
    </row>
    <row r="103" spans="1:7" s="1" customFormat="1" ht="18.75" customHeight="1">
      <c r="A103" s="28">
        <f t="shared" si="17"/>
        <v>10.02</v>
      </c>
      <c r="B103" s="25" t="s">
        <v>107</v>
      </c>
      <c r="C103" s="29">
        <v>492.46</v>
      </c>
      <c r="D103" s="28" t="s">
        <v>15</v>
      </c>
      <c r="E103" s="24"/>
      <c r="F103" s="24">
        <f>+E103*C103</f>
        <v>0</v>
      </c>
      <c r="G103" s="87"/>
    </row>
    <row r="104" spans="1:7" s="1" customFormat="1" ht="18.75" customHeight="1">
      <c r="A104" s="28">
        <f t="shared" si="17"/>
        <v>10.029999999999999</v>
      </c>
      <c r="B104" s="25" t="s">
        <v>108</v>
      </c>
      <c r="C104" s="29">
        <v>182.91</v>
      </c>
      <c r="D104" s="28" t="s">
        <v>15</v>
      </c>
      <c r="E104" s="21"/>
      <c r="F104" s="24">
        <f>+E104*C104</f>
        <v>0</v>
      </c>
      <c r="G104" s="87"/>
    </row>
    <row r="105" spans="1:7" s="1" customFormat="1" ht="18.75" customHeight="1">
      <c r="A105" s="28">
        <f t="shared" si="17"/>
        <v>10.039999999999999</v>
      </c>
      <c r="B105" s="88" t="s">
        <v>458</v>
      </c>
      <c r="C105" s="29">
        <v>23.45</v>
      </c>
      <c r="D105" s="28" t="s">
        <v>11</v>
      </c>
      <c r="E105" s="24"/>
      <c r="F105" s="24">
        <f t="shared" ref="F105:F112" si="18">+E105*C105</f>
        <v>0</v>
      </c>
      <c r="G105" s="87"/>
    </row>
    <row r="106" spans="1:7" s="1" customFormat="1" ht="36" customHeight="1">
      <c r="A106" s="28">
        <f t="shared" si="17"/>
        <v>10.050000000000001</v>
      </c>
      <c r="B106" s="25" t="s">
        <v>264</v>
      </c>
      <c r="C106" s="29">
        <v>140.69999999999999</v>
      </c>
      <c r="D106" s="28" t="s">
        <v>11</v>
      </c>
      <c r="E106" s="24"/>
      <c r="F106" s="24">
        <f t="shared" si="18"/>
        <v>0</v>
      </c>
      <c r="G106" s="87"/>
    </row>
    <row r="107" spans="1:7" s="1" customFormat="1" ht="33" customHeight="1">
      <c r="A107" s="28">
        <f t="shared" si="17"/>
        <v>10.06</v>
      </c>
      <c r="B107" s="25" t="s">
        <v>372</v>
      </c>
      <c r="C107" s="29">
        <v>234.5</v>
      </c>
      <c r="D107" s="28" t="s">
        <v>11</v>
      </c>
      <c r="E107" s="24"/>
      <c r="F107" s="24">
        <f t="shared" si="18"/>
        <v>0</v>
      </c>
      <c r="G107" s="87"/>
    </row>
    <row r="108" spans="1:7" s="1" customFormat="1" ht="18.75" customHeight="1">
      <c r="A108" s="28">
        <f t="shared" si="17"/>
        <v>10.07</v>
      </c>
      <c r="B108" s="25" t="s">
        <v>446</v>
      </c>
      <c r="C108" s="29">
        <v>586.26</v>
      </c>
      <c r="D108" s="28" t="s">
        <v>10</v>
      </c>
      <c r="E108" s="24"/>
      <c r="F108" s="24">
        <f t="shared" si="18"/>
        <v>0</v>
      </c>
      <c r="G108" s="87"/>
    </row>
    <row r="109" spans="1:7" s="1" customFormat="1" ht="19.5" customHeight="1">
      <c r="A109" s="28">
        <f t="shared" si="17"/>
        <v>10.08</v>
      </c>
      <c r="B109" s="25" t="s">
        <v>417</v>
      </c>
      <c r="C109" s="29">
        <v>586.26</v>
      </c>
      <c r="D109" s="28" t="s">
        <v>10</v>
      </c>
      <c r="E109" s="24"/>
      <c r="F109" s="24">
        <f t="shared" si="18"/>
        <v>0</v>
      </c>
      <c r="G109" s="87"/>
    </row>
    <row r="110" spans="1:7" s="1" customFormat="1" ht="19.5" customHeight="1">
      <c r="A110" s="28">
        <f t="shared" si="17"/>
        <v>10.09</v>
      </c>
      <c r="B110" s="25" t="s">
        <v>176</v>
      </c>
      <c r="C110" s="29">
        <v>781.68</v>
      </c>
      <c r="D110" s="28" t="s">
        <v>10</v>
      </c>
      <c r="E110" s="24"/>
      <c r="F110" s="24">
        <f t="shared" si="18"/>
        <v>0</v>
      </c>
      <c r="G110" s="87"/>
    </row>
    <row r="111" spans="1:7" s="1" customFormat="1" ht="19.5" customHeight="1">
      <c r="A111" s="28">
        <f t="shared" si="17"/>
        <v>10.1</v>
      </c>
      <c r="B111" s="25" t="s">
        <v>177</v>
      </c>
      <c r="C111" s="29">
        <v>195.42</v>
      </c>
      <c r="D111" s="28" t="s">
        <v>13</v>
      </c>
      <c r="E111" s="24"/>
      <c r="F111" s="24">
        <f t="shared" si="18"/>
        <v>0</v>
      </c>
      <c r="G111" s="87"/>
    </row>
    <row r="112" spans="1:7" s="1" customFormat="1" ht="18" customHeight="1">
      <c r="A112" s="28">
        <f t="shared" si="17"/>
        <v>10.11</v>
      </c>
      <c r="B112" s="25" t="s">
        <v>416</v>
      </c>
      <c r="C112" s="61">
        <v>156.34</v>
      </c>
      <c r="D112" s="28" t="s">
        <v>11</v>
      </c>
      <c r="E112" s="24"/>
      <c r="F112" s="24">
        <f t="shared" si="18"/>
        <v>0</v>
      </c>
      <c r="G112" s="87"/>
    </row>
    <row r="113" spans="1:7" s="1" customFormat="1" ht="15.75">
      <c r="A113" s="13"/>
      <c r="B113" s="86"/>
      <c r="C113" s="29"/>
      <c r="D113" s="28"/>
      <c r="E113" s="24"/>
      <c r="F113" s="24"/>
      <c r="G113" s="44">
        <f>SUBTOTAL(9,F101:F113)</f>
        <v>0</v>
      </c>
    </row>
    <row r="114" spans="1:7" s="1" customFormat="1" ht="15.75">
      <c r="A114" s="128">
        <f>A101+1</f>
        <v>11</v>
      </c>
      <c r="B114" s="129" t="s">
        <v>89</v>
      </c>
      <c r="C114" s="130"/>
      <c r="D114" s="133"/>
      <c r="E114" s="131"/>
      <c r="F114" s="131"/>
      <c r="G114" s="132"/>
    </row>
    <row r="115" spans="1:7" s="1" customFormat="1" ht="33.75" customHeight="1">
      <c r="A115" s="28">
        <f>A114+0.01</f>
        <v>11.01</v>
      </c>
      <c r="B115" s="25" t="s">
        <v>389</v>
      </c>
      <c r="C115" s="29">
        <v>650</v>
      </c>
      <c r="D115" s="28" t="s">
        <v>10</v>
      </c>
      <c r="E115" s="24"/>
      <c r="F115" s="24">
        <f>ROUND(C115*E115,2)</f>
        <v>0</v>
      </c>
      <c r="G115" s="44"/>
    </row>
    <row r="116" spans="1:7" s="1" customFormat="1" ht="36" customHeight="1">
      <c r="A116" s="28">
        <f t="shared" ref="A116:A122" si="19">A115+0.01</f>
        <v>11.02</v>
      </c>
      <c r="B116" s="25" t="s">
        <v>460</v>
      </c>
      <c r="C116" s="29">
        <v>1100</v>
      </c>
      <c r="D116" s="28" t="s">
        <v>10</v>
      </c>
      <c r="E116" s="24"/>
      <c r="F116" s="24">
        <f t="shared" ref="F116:F122" si="20">ROUND(C116*E116,2)</f>
        <v>0</v>
      </c>
      <c r="G116" s="44"/>
    </row>
    <row r="117" spans="1:7" s="1" customFormat="1" ht="38.25" customHeight="1">
      <c r="A117" s="28">
        <f t="shared" si="19"/>
        <v>11.03</v>
      </c>
      <c r="B117" s="25" t="s">
        <v>360</v>
      </c>
      <c r="C117" s="29">
        <v>707.76</v>
      </c>
      <c r="D117" s="28" t="s">
        <v>10</v>
      </c>
      <c r="E117" s="24"/>
      <c r="F117" s="24">
        <f t="shared" si="20"/>
        <v>0</v>
      </c>
      <c r="G117" s="44"/>
    </row>
    <row r="118" spans="1:7" s="1" customFormat="1" ht="27" customHeight="1">
      <c r="A118" s="28">
        <f t="shared" si="19"/>
        <v>11.04</v>
      </c>
      <c r="B118" s="25" t="s">
        <v>352</v>
      </c>
      <c r="C118" s="29">
        <v>942.24</v>
      </c>
      <c r="D118" s="28" t="s">
        <v>10</v>
      </c>
      <c r="E118" s="24"/>
      <c r="F118" s="24">
        <f t="shared" si="20"/>
        <v>0</v>
      </c>
      <c r="G118" s="44"/>
    </row>
    <row r="119" spans="1:7" s="1" customFormat="1" ht="36" customHeight="1">
      <c r="A119" s="28">
        <f t="shared" si="19"/>
        <v>11.05</v>
      </c>
      <c r="B119" s="25" t="s">
        <v>336</v>
      </c>
      <c r="C119" s="29">
        <v>100</v>
      </c>
      <c r="D119" s="28" t="s">
        <v>10</v>
      </c>
      <c r="E119" s="24"/>
      <c r="F119" s="24">
        <f t="shared" si="20"/>
        <v>0</v>
      </c>
      <c r="G119" s="44"/>
    </row>
    <row r="120" spans="1:7" s="1" customFormat="1" ht="36.75" customHeight="1">
      <c r="A120" s="28">
        <f t="shared" si="19"/>
        <v>11.06</v>
      </c>
      <c r="B120" s="25" t="s">
        <v>433</v>
      </c>
      <c r="C120" s="29">
        <v>100</v>
      </c>
      <c r="D120" s="28" t="s">
        <v>10</v>
      </c>
      <c r="E120" s="24"/>
      <c r="F120" s="24">
        <f t="shared" si="20"/>
        <v>0</v>
      </c>
      <c r="G120" s="44"/>
    </row>
    <row r="121" spans="1:7" s="1" customFormat="1" ht="75" customHeight="1">
      <c r="A121" s="28">
        <f t="shared" si="19"/>
        <v>11.07</v>
      </c>
      <c r="B121" s="59" t="s">
        <v>455</v>
      </c>
      <c r="C121" s="29">
        <v>665.26</v>
      </c>
      <c r="D121" s="28" t="s">
        <v>10</v>
      </c>
      <c r="E121" s="24"/>
      <c r="F121" s="24">
        <f t="shared" si="20"/>
        <v>0</v>
      </c>
      <c r="G121" s="44"/>
    </row>
    <row r="122" spans="1:7" s="1" customFormat="1" ht="36.75" customHeight="1">
      <c r="A122" s="28">
        <f t="shared" si="19"/>
        <v>11.08</v>
      </c>
      <c r="B122" s="59" t="s">
        <v>340</v>
      </c>
      <c r="C122" s="29">
        <v>175</v>
      </c>
      <c r="D122" s="28" t="s">
        <v>10</v>
      </c>
      <c r="E122" s="24"/>
      <c r="F122" s="24">
        <f t="shared" si="20"/>
        <v>0</v>
      </c>
      <c r="G122" s="44"/>
    </row>
    <row r="123" spans="1:7" s="1" customFormat="1" ht="18.75" customHeight="1">
      <c r="A123" s="89"/>
      <c r="B123" s="59"/>
      <c r="C123" s="90"/>
      <c r="D123" s="62"/>
      <c r="E123" s="60"/>
      <c r="F123" s="57"/>
      <c r="G123" s="44">
        <f>SUM(F114:F123)</f>
        <v>0</v>
      </c>
    </row>
    <row r="124" spans="1:7" s="1" customFormat="1" ht="15.75">
      <c r="A124" s="128">
        <f>A114+1</f>
        <v>12</v>
      </c>
      <c r="B124" s="129" t="s">
        <v>114</v>
      </c>
      <c r="C124" s="130"/>
      <c r="D124" s="133"/>
      <c r="E124" s="131"/>
      <c r="F124" s="131"/>
      <c r="G124" s="132"/>
    </row>
    <row r="125" spans="1:7" s="1" customFormat="1" ht="18.75" customHeight="1">
      <c r="A125" s="28">
        <f>A124+0.01</f>
        <v>12.01</v>
      </c>
      <c r="B125" s="25" t="s">
        <v>269</v>
      </c>
      <c r="C125" s="29">
        <v>346.7</v>
      </c>
      <c r="D125" s="28" t="s">
        <v>13</v>
      </c>
      <c r="E125" s="24"/>
      <c r="F125" s="24">
        <f>ROUND(C125*E125,2)</f>
        <v>0</v>
      </c>
      <c r="G125" s="44"/>
    </row>
    <row r="126" spans="1:7" s="1" customFormat="1" ht="33.75" customHeight="1">
      <c r="A126" s="28">
        <f t="shared" ref="A126:A127" si="21">A125+0.01</f>
        <v>12.02</v>
      </c>
      <c r="B126" s="91" t="s">
        <v>338</v>
      </c>
      <c r="C126" s="29">
        <v>36.799999999999997</v>
      </c>
      <c r="D126" s="28" t="s">
        <v>13</v>
      </c>
      <c r="E126" s="24"/>
      <c r="F126" s="24">
        <f>ROUND(C126*E126,2)</f>
        <v>0</v>
      </c>
      <c r="G126" s="44"/>
    </row>
    <row r="127" spans="1:7" s="1" customFormat="1" ht="33.75" customHeight="1">
      <c r="A127" s="28">
        <f t="shared" si="21"/>
        <v>12.03</v>
      </c>
      <c r="B127" s="91" t="s">
        <v>344</v>
      </c>
      <c r="C127" s="29">
        <v>128.31</v>
      </c>
      <c r="D127" s="28" t="s">
        <v>13</v>
      </c>
      <c r="E127" s="24"/>
      <c r="F127" s="24">
        <f>ROUND(C127*E127,2)</f>
        <v>0</v>
      </c>
      <c r="G127" s="44"/>
    </row>
    <row r="128" spans="1:7" s="1" customFormat="1" ht="17.25" customHeight="1">
      <c r="A128" s="28"/>
      <c r="B128" s="25"/>
      <c r="C128" s="29"/>
      <c r="D128" s="28"/>
      <c r="E128" s="24"/>
      <c r="F128" s="24"/>
      <c r="G128" s="44">
        <f>SUM(F124:F128)</f>
        <v>0</v>
      </c>
    </row>
    <row r="129" spans="1:7" s="1" customFormat="1" ht="15.75">
      <c r="A129" s="128">
        <f>A124+1</f>
        <v>13</v>
      </c>
      <c r="B129" s="129" t="s">
        <v>173</v>
      </c>
      <c r="C129" s="130"/>
      <c r="D129" s="133"/>
      <c r="E129" s="131"/>
      <c r="F129" s="131"/>
      <c r="G129" s="132"/>
    </row>
    <row r="130" spans="1:7" s="1" customFormat="1" ht="39" customHeight="1">
      <c r="A130" s="28">
        <f t="shared" ref="A130:A133" si="22">A129+0.01</f>
        <v>13.01</v>
      </c>
      <c r="B130" s="64" t="s">
        <v>432</v>
      </c>
      <c r="C130" s="29">
        <v>107.97</v>
      </c>
      <c r="D130" s="28" t="s">
        <v>10</v>
      </c>
      <c r="E130" s="24"/>
      <c r="F130" s="24">
        <f>ROUND(C130*E130,2)</f>
        <v>0</v>
      </c>
      <c r="G130" s="87"/>
    </row>
    <row r="131" spans="1:7" s="1" customFormat="1" ht="38.25" customHeight="1">
      <c r="A131" s="28">
        <f t="shared" si="22"/>
        <v>13.02</v>
      </c>
      <c r="B131" s="64" t="s">
        <v>331</v>
      </c>
      <c r="C131" s="29">
        <v>13.55</v>
      </c>
      <c r="D131" s="28" t="s">
        <v>13</v>
      </c>
      <c r="E131" s="24"/>
      <c r="F131" s="24">
        <f t="shared" ref="F131:F133" si="23">ROUND(C131*E131,2)</f>
        <v>0</v>
      </c>
      <c r="G131" s="87"/>
    </row>
    <row r="132" spans="1:7" s="1" customFormat="1" ht="34.5" customHeight="1">
      <c r="A132" s="28">
        <f t="shared" si="22"/>
        <v>13.03</v>
      </c>
      <c r="B132" s="64" t="s">
        <v>332</v>
      </c>
      <c r="C132" s="29">
        <v>41.72</v>
      </c>
      <c r="D132" s="28" t="s">
        <v>13</v>
      </c>
      <c r="E132" s="24"/>
      <c r="F132" s="24">
        <f t="shared" si="23"/>
        <v>0</v>
      </c>
      <c r="G132" s="87"/>
    </row>
    <row r="133" spans="1:7" s="1" customFormat="1" ht="21.75" customHeight="1">
      <c r="A133" s="28">
        <f t="shared" si="22"/>
        <v>13.04</v>
      </c>
      <c r="B133" s="25" t="s">
        <v>368</v>
      </c>
      <c r="C133" s="29">
        <v>462.2</v>
      </c>
      <c r="D133" s="28" t="s">
        <v>13</v>
      </c>
      <c r="E133" s="24"/>
      <c r="F133" s="24">
        <f t="shared" si="23"/>
        <v>0</v>
      </c>
      <c r="G133" s="87"/>
    </row>
    <row r="134" spans="1:7" s="1" customFormat="1" ht="15.75">
      <c r="A134" s="13"/>
      <c r="B134" s="86"/>
      <c r="C134" s="9"/>
      <c r="D134" s="28"/>
      <c r="E134" s="8"/>
      <c r="F134" s="8"/>
      <c r="G134" s="44">
        <f>SUBTOTAL(9,F130:F134)</f>
        <v>0</v>
      </c>
    </row>
    <row r="135" spans="1:7" s="1" customFormat="1" ht="18.75" customHeight="1">
      <c r="A135" s="128">
        <f>A129+1</f>
        <v>14</v>
      </c>
      <c r="B135" s="129" t="s">
        <v>175</v>
      </c>
      <c r="C135" s="130"/>
      <c r="D135" s="133"/>
      <c r="E135" s="131"/>
      <c r="F135" s="131"/>
      <c r="G135" s="132"/>
    </row>
    <row r="136" spans="1:7" s="1" customFormat="1" ht="40.5" customHeight="1">
      <c r="A136" s="28">
        <f t="shared" ref="A136:A137" si="24">A135+0.01</f>
        <v>14.01</v>
      </c>
      <c r="B136" s="64" t="s">
        <v>265</v>
      </c>
      <c r="C136" s="29">
        <v>288.19</v>
      </c>
      <c r="D136" s="28" t="s">
        <v>10</v>
      </c>
      <c r="E136" s="24"/>
      <c r="F136" s="24">
        <f>ROUND(C136*E136,2)</f>
        <v>0</v>
      </c>
      <c r="G136" s="87"/>
    </row>
    <row r="137" spans="1:7" s="1" customFormat="1" ht="36" customHeight="1">
      <c r="A137" s="28">
        <f t="shared" si="24"/>
        <v>14.02</v>
      </c>
      <c r="B137" s="64" t="s">
        <v>332</v>
      </c>
      <c r="C137" s="29">
        <v>231.02</v>
      </c>
      <c r="D137" s="28" t="s">
        <v>13</v>
      </c>
      <c r="E137" s="24"/>
      <c r="F137" s="24">
        <f>ROUND(C137*E137,2)</f>
        <v>0</v>
      </c>
      <c r="G137" s="87"/>
    </row>
    <row r="138" spans="1:7" s="1" customFormat="1" ht="15.75">
      <c r="A138" s="13"/>
      <c r="B138" s="86"/>
      <c r="C138" s="9"/>
      <c r="D138" s="28"/>
      <c r="E138" s="8"/>
      <c r="F138" s="8"/>
      <c r="G138" s="44">
        <f>SUBTOTAL(9,F136:F138)</f>
        <v>0</v>
      </c>
    </row>
    <row r="139" spans="1:7" s="1" customFormat="1" ht="18" customHeight="1">
      <c r="A139" s="128">
        <f>A135+1</f>
        <v>15</v>
      </c>
      <c r="B139" s="129" t="s">
        <v>96</v>
      </c>
      <c r="C139" s="130"/>
      <c r="D139" s="133"/>
      <c r="E139" s="131"/>
      <c r="F139" s="131"/>
      <c r="G139" s="132"/>
    </row>
    <row r="140" spans="1:7" s="1" customFormat="1" ht="19.5" customHeight="1">
      <c r="A140" s="28">
        <f>A139+0.01</f>
        <v>15.01</v>
      </c>
      <c r="B140" s="93" t="s">
        <v>434</v>
      </c>
      <c r="C140" s="29">
        <v>1709</v>
      </c>
      <c r="D140" s="28" t="s">
        <v>13</v>
      </c>
      <c r="E140" s="24"/>
      <c r="F140" s="24">
        <f>ROUND(C140*E140,2)</f>
        <v>0</v>
      </c>
      <c r="G140" s="44"/>
    </row>
    <row r="141" spans="1:7" s="1" customFormat="1" ht="19.5" customHeight="1">
      <c r="A141" s="28">
        <f t="shared" ref="A141:A146" si="25">A140+0.01</f>
        <v>15.02</v>
      </c>
      <c r="B141" s="93" t="s">
        <v>162</v>
      </c>
      <c r="C141" s="29">
        <v>20</v>
      </c>
      <c r="D141" s="28" t="s">
        <v>12</v>
      </c>
      <c r="E141" s="24"/>
      <c r="F141" s="24">
        <f t="shared" ref="F141:F146" si="26">ROUND(C141*E141,2)</f>
        <v>0</v>
      </c>
      <c r="G141" s="44"/>
    </row>
    <row r="142" spans="1:7" s="1" customFormat="1" ht="19.5" customHeight="1">
      <c r="A142" s="28">
        <f t="shared" si="25"/>
        <v>15.03</v>
      </c>
      <c r="B142" s="93" t="s">
        <v>91</v>
      </c>
      <c r="C142" s="29">
        <v>124</v>
      </c>
      <c r="D142" s="28" t="s">
        <v>10</v>
      </c>
      <c r="E142" s="24"/>
      <c r="F142" s="24">
        <f t="shared" si="26"/>
        <v>0</v>
      </c>
      <c r="G142" s="44"/>
    </row>
    <row r="143" spans="1:7" s="1" customFormat="1" ht="19.5" customHeight="1">
      <c r="A143" s="28">
        <f t="shared" si="25"/>
        <v>15.04</v>
      </c>
      <c r="B143" s="93" t="s">
        <v>163</v>
      </c>
      <c r="C143" s="29">
        <v>2</v>
      </c>
      <c r="D143" s="28" t="s">
        <v>12</v>
      </c>
      <c r="E143" s="24"/>
      <c r="F143" s="24">
        <f t="shared" si="26"/>
        <v>0</v>
      </c>
      <c r="G143" s="44"/>
    </row>
    <row r="144" spans="1:7" s="1" customFormat="1" ht="33.75" customHeight="1">
      <c r="A144" s="28">
        <f t="shared" si="25"/>
        <v>15.05</v>
      </c>
      <c r="B144" s="94" t="s">
        <v>121</v>
      </c>
      <c r="C144" s="29">
        <v>3</v>
      </c>
      <c r="D144" s="28" t="s">
        <v>12</v>
      </c>
      <c r="E144" s="24"/>
      <c r="F144" s="24">
        <f t="shared" si="26"/>
        <v>0</v>
      </c>
      <c r="G144" s="44"/>
    </row>
    <row r="145" spans="1:7" s="1" customFormat="1" ht="33.75" customHeight="1">
      <c r="A145" s="28">
        <f t="shared" si="25"/>
        <v>15.06</v>
      </c>
      <c r="B145" s="94" t="s">
        <v>90</v>
      </c>
      <c r="C145" s="29">
        <v>2</v>
      </c>
      <c r="D145" s="28" t="s">
        <v>12</v>
      </c>
      <c r="E145" s="24"/>
      <c r="F145" s="24">
        <f t="shared" si="26"/>
        <v>0</v>
      </c>
      <c r="G145" s="95"/>
    </row>
    <row r="146" spans="1:7" s="1" customFormat="1" ht="33.75" customHeight="1">
      <c r="A146" s="28">
        <f t="shared" si="25"/>
        <v>15.07</v>
      </c>
      <c r="B146" s="94" t="s">
        <v>305</v>
      </c>
      <c r="C146" s="29">
        <v>2</v>
      </c>
      <c r="D146" s="28" t="s">
        <v>12</v>
      </c>
      <c r="E146" s="24"/>
      <c r="F146" s="24">
        <f t="shared" si="26"/>
        <v>0</v>
      </c>
      <c r="G146" s="44"/>
    </row>
    <row r="147" spans="1:7" s="1" customFormat="1" ht="15.75">
      <c r="A147" s="28"/>
      <c r="B147" s="59"/>
      <c r="C147" s="61"/>
      <c r="D147" s="62"/>
      <c r="E147" s="60"/>
      <c r="F147" s="57"/>
      <c r="G147" s="44">
        <f>SUM(F139:F147)</f>
        <v>0</v>
      </c>
    </row>
    <row r="148" spans="1:7" s="1" customFormat="1" ht="16.5" customHeight="1">
      <c r="A148" s="128">
        <f>A139+1</f>
        <v>16</v>
      </c>
      <c r="B148" s="129" t="s">
        <v>327</v>
      </c>
      <c r="C148" s="130"/>
      <c r="D148" s="133"/>
      <c r="E148" s="131"/>
      <c r="F148" s="131"/>
      <c r="G148" s="132"/>
    </row>
    <row r="149" spans="1:7" s="1" customFormat="1" ht="16.5" customHeight="1">
      <c r="A149" s="28">
        <f>A148+0.01</f>
        <v>16.010000000000002</v>
      </c>
      <c r="B149" s="64" t="s">
        <v>461</v>
      </c>
      <c r="C149" s="29">
        <v>22</v>
      </c>
      <c r="D149" s="28" t="s">
        <v>12</v>
      </c>
      <c r="E149" s="24"/>
      <c r="F149" s="24">
        <f>ROUND(C149*E149,2)</f>
        <v>0</v>
      </c>
      <c r="G149" s="44"/>
    </row>
    <row r="150" spans="1:7" s="1" customFormat="1" ht="20.25" customHeight="1">
      <c r="A150" s="28">
        <f t="shared" ref="A150:A154" si="27">A149+0.01</f>
        <v>16.02</v>
      </c>
      <c r="B150" s="64" t="s">
        <v>333</v>
      </c>
      <c r="C150" s="29">
        <v>9</v>
      </c>
      <c r="D150" s="28" t="s">
        <v>12</v>
      </c>
      <c r="E150" s="24"/>
      <c r="F150" s="24">
        <f t="shared" ref="F150:F154" si="28">ROUND(C150*E150,2)</f>
        <v>0</v>
      </c>
      <c r="G150" s="44"/>
    </row>
    <row r="151" spans="1:7" s="1" customFormat="1" ht="38.25" customHeight="1">
      <c r="A151" s="28">
        <f t="shared" si="27"/>
        <v>16.03</v>
      </c>
      <c r="B151" s="93" t="s">
        <v>328</v>
      </c>
      <c r="C151" s="29">
        <v>64.37</v>
      </c>
      <c r="D151" s="28" t="s">
        <v>13</v>
      </c>
      <c r="E151" s="24"/>
      <c r="F151" s="24">
        <f t="shared" si="28"/>
        <v>0</v>
      </c>
      <c r="G151" s="44"/>
    </row>
    <row r="152" spans="1:7" s="1" customFormat="1" ht="33" customHeight="1">
      <c r="A152" s="28">
        <f t="shared" si="27"/>
        <v>16.04</v>
      </c>
      <c r="B152" s="93" t="s">
        <v>329</v>
      </c>
      <c r="C152" s="29">
        <v>64.37</v>
      </c>
      <c r="D152" s="28" t="s">
        <v>13</v>
      </c>
      <c r="E152" s="24"/>
      <c r="F152" s="24">
        <f t="shared" si="28"/>
        <v>0</v>
      </c>
      <c r="G152" s="44"/>
    </row>
    <row r="153" spans="1:7" s="1" customFormat="1" ht="50.25" customHeight="1">
      <c r="A153" s="28">
        <f t="shared" si="27"/>
        <v>16.05</v>
      </c>
      <c r="B153" s="92" t="s">
        <v>330</v>
      </c>
      <c r="C153" s="29">
        <v>18</v>
      </c>
      <c r="D153" s="28" t="s">
        <v>12</v>
      </c>
      <c r="E153" s="24"/>
      <c r="F153" s="24">
        <f t="shared" si="28"/>
        <v>0</v>
      </c>
      <c r="G153" s="44"/>
    </row>
    <row r="154" spans="1:7" s="1" customFormat="1" ht="32.25" customHeight="1">
      <c r="A154" s="28">
        <f t="shared" si="27"/>
        <v>16.059999999999999</v>
      </c>
      <c r="B154" s="64" t="s">
        <v>449</v>
      </c>
      <c r="C154" s="29">
        <v>1</v>
      </c>
      <c r="D154" s="28" t="s">
        <v>12</v>
      </c>
      <c r="E154" s="24"/>
      <c r="F154" s="24">
        <f t="shared" si="28"/>
        <v>0</v>
      </c>
      <c r="G154" s="44"/>
    </row>
    <row r="155" spans="1:7" s="1" customFormat="1" ht="20.25" customHeight="1">
      <c r="A155" s="28"/>
      <c r="B155" s="92"/>
      <c r="C155" s="29"/>
      <c r="D155" s="28"/>
      <c r="E155" s="24"/>
      <c r="F155" s="24"/>
      <c r="G155" s="44">
        <f>SUM(F148:F155)</f>
        <v>0</v>
      </c>
    </row>
    <row r="156" spans="1:7" s="1" customFormat="1" ht="17.25" customHeight="1">
      <c r="A156" s="128">
        <f>A148+1</f>
        <v>17</v>
      </c>
      <c r="B156" s="129" t="s">
        <v>8</v>
      </c>
      <c r="C156" s="130"/>
      <c r="D156" s="133"/>
      <c r="E156" s="131"/>
      <c r="F156" s="131"/>
      <c r="G156" s="132"/>
    </row>
    <row r="157" spans="1:7" s="1" customFormat="1" ht="19.5" customHeight="1">
      <c r="A157" s="28">
        <f>A156+0.01</f>
        <v>17.010000000000002</v>
      </c>
      <c r="B157" s="94" t="s">
        <v>341</v>
      </c>
      <c r="C157" s="96">
        <v>17.600000000000001</v>
      </c>
      <c r="D157" s="28" t="s">
        <v>11</v>
      </c>
      <c r="E157" s="24"/>
      <c r="F157" s="24">
        <f>ROUND(C157*E157,2)</f>
        <v>0</v>
      </c>
      <c r="G157" s="44"/>
    </row>
    <row r="158" spans="1:7" s="1" customFormat="1" ht="35.25" customHeight="1">
      <c r="A158" s="28">
        <f t="shared" ref="A158:A164" si="29">A157+0.01</f>
        <v>17.02</v>
      </c>
      <c r="B158" s="94" t="s">
        <v>430</v>
      </c>
      <c r="C158" s="96">
        <v>169</v>
      </c>
      <c r="D158" s="28" t="s">
        <v>12</v>
      </c>
      <c r="E158" s="24"/>
      <c r="F158" s="24">
        <f t="shared" ref="F158:F164" si="30">ROUND(C158*E158,2)</f>
        <v>0</v>
      </c>
      <c r="G158" s="44"/>
    </row>
    <row r="159" spans="1:7" s="1" customFormat="1" ht="22.5" customHeight="1">
      <c r="A159" s="28">
        <f t="shared" si="29"/>
        <v>17.03</v>
      </c>
      <c r="B159" s="93" t="s">
        <v>431</v>
      </c>
      <c r="C159" s="96">
        <v>47</v>
      </c>
      <c r="D159" s="28" t="s">
        <v>12</v>
      </c>
      <c r="E159" s="24"/>
      <c r="F159" s="24">
        <f t="shared" si="30"/>
        <v>0</v>
      </c>
      <c r="G159" s="44"/>
    </row>
    <row r="160" spans="1:7" s="1" customFormat="1" ht="49.5" customHeight="1">
      <c r="A160" s="28">
        <f t="shared" si="29"/>
        <v>17.04</v>
      </c>
      <c r="B160" s="93" t="s">
        <v>435</v>
      </c>
      <c r="C160" s="96">
        <v>18</v>
      </c>
      <c r="D160" s="28" t="s">
        <v>12</v>
      </c>
      <c r="E160" s="24"/>
      <c r="F160" s="24">
        <f t="shared" si="30"/>
        <v>0</v>
      </c>
      <c r="G160" s="44"/>
    </row>
    <row r="161" spans="1:7" s="1" customFormat="1" ht="36.75" customHeight="1">
      <c r="A161" s="28">
        <f t="shared" si="29"/>
        <v>17.05</v>
      </c>
      <c r="B161" s="93" t="s">
        <v>342</v>
      </c>
      <c r="C161" s="29">
        <v>6</v>
      </c>
      <c r="D161" s="28" t="s">
        <v>12</v>
      </c>
      <c r="E161" s="60"/>
      <c r="F161" s="24">
        <f t="shared" si="30"/>
        <v>0</v>
      </c>
      <c r="G161" s="44"/>
    </row>
    <row r="162" spans="1:7" s="1" customFormat="1" ht="33.75" customHeight="1">
      <c r="A162" s="28">
        <f t="shared" si="29"/>
        <v>17.059999999999999</v>
      </c>
      <c r="B162" s="93" t="s">
        <v>447</v>
      </c>
      <c r="C162" s="29">
        <v>1</v>
      </c>
      <c r="D162" s="28" t="s">
        <v>12</v>
      </c>
      <c r="E162" s="60"/>
      <c r="F162" s="24">
        <f t="shared" si="30"/>
        <v>0</v>
      </c>
      <c r="G162" s="44"/>
    </row>
    <row r="163" spans="1:7" s="1" customFormat="1" ht="20.25" customHeight="1">
      <c r="A163" s="28">
        <f t="shared" si="29"/>
        <v>17.07</v>
      </c>
      <c r="B163" s="93" t="s">
        <v>92</v>
      </c>
      <c r="C163" s="96">
        <v>21</v>
      </c>
      <c r="D163" s="28" t="s">
        <v>12</v>
      </c>
      <c r="E163" s="57"/>
      <c r="F163" s="24">
        <f t="shared" si="30"/>
        <v>0</v>
      </c>
      <c r="G163" s="44"/>
    </row>
    <row r="164" spans="1:7" s="1" customFormat="1" ht="19.5" customHeight="1">
      <c r="A164" s="28">
        <f t="shared" si="29"/>
        <v>17.079999999999998</v>
      </c>
      <c r="B164" s="94" t="s">
        <v>50</v>
      </c>
      <c r="C164" s="96">
        <v>4340.26</v>
      </c>
      <c r="D164" s="28" t="s">
        <v>10</v>
      </c>
      <c r="E164" s="24"/>
      <c r="F164" s="24">
        <f t="shared" si="30"/>
        <v>0</v>
      </c>
      <c r="G164" s="44"/>
    </row>
    <row r="165" spans="1:7" s="1" customFormat="1" ht="20.25" customHeight="1">
      <c r="A165" s="28"/>
      <c r="B165" s="25"/>
      <c r="C165" s="29"/>
      <c r="D165" s="28"/>
      <c r="E165" s="24"/>
      <c r="F165" s="24"/>
      <c r="G165" s="44">
        <f>SUM(F156:F165)</f>
        <v>0</v>
      </c>
    </row>
    <row r="166" spans="1:7" s="1" customFormat="1" ht="15.75">
      <c r="A166" s="69" t="s">
        <v>74</v>
      </c>
      <c r="B166" s="72" t="s">
        <v>132</v>
      </c>
      <c r="C166" s="66"/>
      <c r="D166" s="67"/>
      <c r="E166" s="32"/>
      <c r="F166" s="32"/>
      <c r="G166" s="50"/>
    </row>
    <row r="167" spans="1:7" s="1" customFormat="1" ht="15.75">
      <c r="A167" s="128">
        <f>A156+1</f>
        <v>18</v>
      </c>
      <c r="B167" s="129" t="s">
        <v>0</v>
      </c>
      <c r="C167" s="130"/>
      <c r="D167" s="133"/>
      <c r="E167" s="131"/>
      <c r="F167" s="131"/>
      <c r="G167" s="132"/>
    </row>
    <row r="168" spans="1:7" s="1" customFormat="1" ht="15.75">
      <c r="A168" s="18">
        <f>A167+0.01</f>
        <v>18.010000000000002</v>
      </c>
      <c r="B168" s="31" t="s">
        <v>178</v>
      </c>
      <c r="C168" s="29">
        <v>202</v>
      </c>
      <c r="D168" s="18" t="s">
        <v>10</v>
      </c>
      <c r="E168" s="24"/>
      <c r="F168" s="24">
        <f>ROUND(C168*E168,2)</f>
        <v>0</v>
      </c>
      <c r="G168" s="43"/>
    </row>
    <row r="169" spans="1:7" s="1" customFormat="1" ht="15.75">
      <c r="A169" s="18"/>
      <c r="B169" s="31"/>
      <c r="C169" s="29"/>
      <c r="D169" s="18"/>
      <c r="E169" s="24"/>
      <c r="F169" s="24"/>
      <c r="G169" s="43">
        <f>SUM(F167:F169)</f>
        <v>0</v>
      </c>
    </row>
    <row r="170" spans="1:7" s="1" customFormat="1" ht="15.75">
      <c r="A170" s="128">
        <f>A167+1</f>
        <v>19</v>
      </c>
      <c r="B170" s="129" t="s">
        <v>1</v>
      </c>
      <c r="C170" s="130"/>
      <c r="D170" s="133"/>
      <c r="E170" s="131"/>
      <c r="F170" s="131"/>
      <c r="G170" s="132"/>
    </row>
    <row r="171" spans="1:7" s="1" customFormat="1" ht="15.75">
      <c r="A171" s="18">
        <f>A170+0.01</f>
        <v>19.010000000000002</v>
      </c>
      <c r="B171" s="31" t="s">
        <v>125</v>
      </c>
      <c r="C171" s="29">
        <v>1.84</v>
      </c>
      <c r="D171" s="18" t="s">
        <v>14</v>
      </c>
      <c r="E171" s="24"/>
      <c r="F171" s="24">
        <f t="shared" ref="F171:F177" si="31">ROUND(C171*E171,2)</f>
        <v>0</v>
      </c>
      <c r="G171" s="43"/>
    </row>
    <row r="172" spans="1:7" s="1" customFormat="1" ht="15.75">
      <c r="A172" s="18">
        <f t="shared" ref="A172:A177" si="32">A171+0.01</f>
        <v>19.02</v>
      </c>
      <c r="B172" s="31" t="s">
        <v>123</v>
      </c>
      <c r="C172" s="29">
        <v>36.119999999999997</v>
      </c>
      <c r="D172" s="18" t="s">
        <v>14</v>
      </c>
      <c r="E172" s="24"/>
      <c r="F172" s="24">
        <f t="shared" si="31"/>
        <v>0</v>
      </c>
      <c r="G172" s="43"/>
    </row>
    <row r="173" spans="1:7" s="1" customFormat="1" ht="15.75">
      <c r="A173" s="18">
        <f t="shared" si="32"/>
        <v>19.03</v>
      </c>
      <c r="B173" s="31" t="s">
        <v>124</v>
      </c>
      <c r="C173" s="29">
        <v>15.22</v>
      </c>
      <c r="D173" s="18" t="s">
        <v>14</v>
      </c>
      <c r="E173" s="24"/>
      <c r="F173" s="24">
        <f t="shared" si="31"/>
        <v>0</v>
      </c>
      <c r="G173" s="43"/>
    </row>
    <row r="174" spans="1:7" s="1" customFormat="1" ht="15.75">
      <c r="A174" s="18">
        <f t="shared" si="32"/>
        <v>19.04</v>
      </c>
      <c r="B174" s="31" t="s">
        <v>126</v>
      </c>
      <c r="C174" s="29">
        <v>82.05</v>
      </c>
      <c r="D174" s="18" t="s">
        <v>14</v>
      </c>
      <c r="E174" s="24"/>
      <c r="F174" s="24">
        <f t="shared" si="31"/>
        <v>0</v>
      </c>
      <c r="G174" s="43"/>
    </row>
    <row r="175" spans="1:7" s="1" customFormat="1" ht="15.75">
      <c r="A175" s="18">
        <f t="shared" si="32"/>
        <v>19.05</v>
      </c>
      <c r="B175" s="31" t="s">
        <v>127</v>
      </c>
      <c r="C175" s="29">
        <v>91.26</v>
      </c>
      <c r="D175" s="18" t="s">
        <v>14</v>
      </c>
      <c r="E175" s="24"/>
      <c r="F175" s="24">
        <f t="shared" si="31"/>
        <v>0</v>
      </c>
      <c r="G175" s="43"/>
    </row>
    <row r="176" spans="1:7" s="1" customFormat="1" ht="15.75">
      <c r="A176" s="18">
        <f t="shared" si="32"/>
        <v>19.059999999999999</v>
      </c>
      <c r="B176" s="31" t="s">
        <v>22</v>
      </c>
      <c r="C176" s="29">
        <v>118.89</v>
      </c>
      <c r="D176" s="18" t="s">
        <v>16</v>
      </c>
      <c r="E176" s="24"/>
      <c r="F176" s="24">
        <f t="shared" si="31"/>
        <v>0</v>
      </c>
      <c r="G176" s="43"/>
    </row>
    <row r="177" spans="1:7" s="1" customFormat="1" ht="15.75">
      <c r="A177" s="18">
        <f t="shared" si="32"/>
        <v>19.07</v>
      </c>
      <c r="B177" s="31" t="s">
        <v>19</v>
      </c>
      <c r="C177" s="29">
        <v>144.09</v>
      </c>
      <c r="D177" s="18" t="s">
        <v>15</v>
      </c>
      <c r="E177" s="21"/>
      <c r="F177" s="24">
        <f t="shared" si="31"/>
        <v>0</v>
      </c>
      <c r="G177" s="43"/>
    </row>
    <row r="178" spans="1:7" s="1" customFormat="1" ht="15.75">
      <c r="A178" s="18"/>
      <c r="B178" s="31"/>
      <c r="C178" s="29"/>
      <c r="D178" s="18"/>
      <c r="E178" s="24"/>
      <c r="F178" s="24"/>
      <c r="G178" s="43">
        <f>SUM(F170:F178)</f>
        <v>0</v>
      </c>
    </row>
    <row r="179" spans="1:7" s="1" customFormat="1" ht="15.75">
      <c r="A179" s="128">
        <f>A170+1</f>
        <v>20</v>
      </c>
      <c r="B179" s="129" t="s">
        <v>2</v>
      </c>
      <c r="C179" s="130"/>
      <c r="D179" s="133"/>
      <c r="E179" s="131"/>
      <c r="F179" s="131"/>
      <c r="G179" s="132"/>
    </row>
    <row r="180" spans="1:7" s="1" customFormat="1" ht="15.75">
      <c r="A180" s="28">
        <f t="shared" ref="A180:A198" si="33">A179+0.01</f>
        <v>20.010000000000002</v>
      </c>
      <c r="B180" s="88" t="s">
        <v>458</v>
      </c>
      <c r="C180" s="29">
        <v>11.27</v>
      </c>
      <c r="D180" s="28" t="s">
        <v>11</v>
      </c>
      <c r="E180" s="24"/>
      <c r="F180" s="24">
        <f t="shared" ref="F180" si="34">+E180*C180</f>
        <v>0</v>
      </c>
      <c r="G180" s="43"/>
    </row>
    <row r="181" spans="1:7" s="1" customFormat="1" ht="15.75">
      <c r="A181" s="28">
        <f t="shared" si="33"/>
        <v>20.02</v>
      </c>
      <c r="B181" s="31" t="s">
        <v>272</v>
      </c>
      <c r="C181" s="29">
        <v>0.61</v>
      </c>
      <c r="D181" s="18" t="s">
        <v>11</v>
      </c>
      <c r="E181" s="24"/>
      <c r="F181" s="24">
        <f>ROUND(C181*E181,2)</f>
        <v>0</v>
      </c>
      <c r="G181" s="43"/>
    </row>
    <row r="182" spans="1:7" s="1" customFormat="1" ht="15.75">
      <c r="A182" s="28">
        <f t="shared" si="33"/>
        <v>20.03</v>
      </c>
      <c r="B182" s="31" t="s">
        <v>273</v>
      </c>
      <c r="C182" s="29">
        <v>9.0299999999999994</v>
      </c>
      <c r="D182" s="18" t="s">
        <v>11</v>
      </c>
      <c r="E182" s="24"/>
      <c r="F182" s="24">
        <f t="shared" ref="F182:F198" si="35">ROUND(C182*E182,2)</f>
        <v>0</v>
      </c>
      <c r="G182" s="43"/>
    </row>
    <row r="183" spans="1:7" s="1" customFormat="1" ht="15.75">
      <c r="A183" s="28">
        <f t="shared" si="33"/>
        <v>20.04</v>
      </c>
      <c r="B183" s="31" t="s">
        <v>267</v>
      </c>
      <c r="C183" s="29">
        <v>3.8</v>
      </c>
      <c r="D183" s="18" t="s">
        <v>11</v>
      </c>
      <c r="E183" s="24"/>
      <c r="F183" s="24">
        <f t="shared" si="35"/>
        <v>0</v>
      </c>
      <c r="G183" s="43"/>
    </row>
    <row r="184" spans="1:7" s="1" customFormat="1" ht="33" customHeight="1">
      <c r="A184" s="28">
        <f t="shared" si="33"/>
        <v>20.05</v>
      </c>
      <c r="B184" s="31" t="s">
        <v>277</v>
      </c>
      <c r="C184" s="29">
        <v>17.510000000000002</v>
      </c>
      <c r="D184" s="18" t="s">
        <v>11</v>
      </c>
      <c r="E184" s="24"/>
      <c r="F184" s="24">
        <f t="shared" si="35"/>
        <v>0</v>
      </c>
      <c r="G184" s="43"/>
    </row>
    <row r="185" spans="1:7" s="1" customFormat="1" ht="33" customHeight="1">
      <c r="A185" s="28">
        <f t="shared" si="33"/>
        <v>20.059999999999999</v>
      </c>
      <c r="B185" s="31" t="s">
        <v>275</v>
      </c>
      <c r="C185" s="29">
        <v>20.28</v>
      </c>
      <c r="D185" s="18" t="s">
        <v>11</v>
      </c>
      <c r="E185" s="24"/>
      <c r="F185" s="24">
        <f t="shared" si="35"/>
        <v>0</v>
      </c>
      <c r="G185" s="43"/>
    </row>
    <row r="186" spans="1:7" s="1" customFormat="1" ht="33" customHeight="1">
      <c r="A186" s="28">
        <f t="shared" si="33"/>
        <v>20.07</v>
      </c>
      <c r="B186" s="31" t="s">
        <v>276</v>
      </c>
      <c r="C186" s="29">
        <v>15.95</v>
      </c>
      <c r="D186" s="18" t="s">
        <v>11</v>
      </c>
      <c r="E186" s="24"/>
      <c r="F186" s="24">
        <f t="shared" si="35"/>
        <v>0</v>
      </c>
      <c r="G186" s="43"/>
    </row>
    <row r="187" spans="1:7" s="1" customFormat="1" ht="37.5" customHeight="1">
      <c r="A187" s="28">
        <f t="shared" si="33"/>
        <v>20.079999999999998</v>
      </c>
      <c r="B187" s="31" t="s">
        <v>270</v>
      </c>
      <c r="C187" s="29">
        <v>32.25</v>
      </c>
      <c r="D187" s="18" t="s">
        <v>11</v>
      </c>
      <c r="E187" s="24"/>
      <c r="F187" s="24">
        <f t="shared" si="35"/>
        <v>0</v>
      </c>
      <c r="G187" s="43"/>
    </row>
    <row r="188" spans="1:7" s="1" customFormat="1" ht="34.5" customHeight="1">
      <c r="A188" s="28">
        <f t="shared" si="33"/>
        <v>20.09</v>
      </c>
      <c r="B188" s="31" t="s">
        <v>281</v>
      </c>
      <c r="C188" s="29">
        <v>6.14</v>
      </c>
      <c r="D188" s="18" t="s">
        <v>11</v>
      </c>
      <c r="E188" s="24"/>
      <c r="F188" s="24">
        <f t="shared" si="35"/>
        <v>0</v>
      </c>
      <c r="G188" s="43"/>
    </row>
    <row r="189" spans="1:7" s="1" customFormat="1" ht="33" customHeight="1">
      <c r="A189" s="28">
        <f t="shared" si="33"/>
        <v>20.100000000000001</v>
      </c>
      <c r="B189" s="31" t="s">
        <v>282</v>
      </c>
      <c r="C189" s="29">
        <v>3.46</v>
      </c>
      <c r="D189" s="18" t="s">
        <v>11</v>
      </c>
      <c r="E189" s="24"/>
      <c r="F189" s="24">
        <f t="shared" si="35"/>
        <v>0</v>
      </c>
      <c r="G189" s="43"/>
    </row>
    <row r="190" spans="1:7" s="1" customFormat="1" ht="33" customHeight="1">
      <c r="A190" s="28">
        <f t="shared" si="33"/>
        <v>20.11</v>
      </c>
      <c r="B190" s="31" t="s">
        <v>271</v>
      </c>
      <c r="C190" s="29">
        <v>2.83</v>
      </c>
      <c r="D190" s="18" t="s">
        <v>11</v>
      </c>
      <c r="E190" s="24"/>
      <c r="F190" s="24">
        <f t="shared" si="35"/>
        <v>0</v>
      </c>
      <c r="G190" s="43"/>
    </row>
    <row r="191" spans="1:7" s="1" customFormat="1" ht="37.5" customHeight="1">
      <c r="A191" s="28">
        <f t="shared" si="33"/>
        <v>20.12</v>
      </c>
      <c r="B191" s="31" t="s">
        <v>278</v>
      </c>
      <c r="C191" s="29">
        <v>3.46</v>
      </c>
      <c r="D191" s="18" t="s">
        <v>11</v>
      </c>
      <c r="E191" s="24"/>
      <c r="F191" s="24">
        <f t="shared" si="35"/>
        <v>0</v>
      </c>
      <c r="G191" s="43"/>
    </row>
    <row r="192" spans="1:7" s="1" customFormat="1" ht="33" customHeight="1">
      <c r="A192" s="28">
        <f t="shared" si="33"/>
        <v>20.13</v>
      </c>
      <c r="B192" s="31" t="s">
        <v>279</v>
      </c>
      <c r="C192" s="29">
        <v>1.94</v>
      </c>
      <c r="D192" s="18" t="s">
        <v>11</v>
      </c>
      <c r="E192" s="24"/>
      <c r="F192" s="24">
        <f t="shared" si="35"/>
        <v>0</v>
      </c>
      <c r="G192" s="43"/>
    </row>
    <row r="193" spans="1:7" s="1" customFormat="1" ht="33" customHeight="1">
      <c r="A193" s="28">
        <f t="shared" si="33"/>
        <v>20.14</v>
      </c>
      <c r="B193" s="31" t="s">
        <v>283</v>
      </c>
      <c r="C193" s="29">
        <v>5.54</v>
      </c>
      <c r="D193" s="18" t="s">
        <v>11</v>
      </c>
      <c r="E193" s="24"/>
      <c r="F193" s="24">
        <f t="shared" si="35"/>
        <v>0</v>
      </c>
      <c r="G193" s="43"/>
    </row>
    <row r="194" spans="1:7" s="1" customFormat="1" ht="34.5" customHeight="1">
      <c r="A194" s="28">
        <f t="shared" si="33"/>
        <v>20.149999999999999</v>
      </c>
      <c r="B194" s="31" t="s">
        <v>284</v>
      </c>
      <c r="C194" s="29">
        <v>3.07</v>
      </c>
      <c r="D194" s="18" t="s">
        <v>11</v>
      </c>
      <c r="E194" s="24"/>
      <c r="F194" s="24">
        <f t="shared" si="35"/>
        <v>0</v>
      </c>
      <c r="G194" s="43"/>
    </row>
    <row r="195" spans="1:7" s="1" customFormat="1" ht="36" customHeight="1">
      <c r="A195" s="28">
        <f t="shared" si="33"/>
        <v>20.16</v>
      </c>
      <c r="B195" s="31" t="s">
        <v>285</v>
      </c>
      <c r="C195" s="29">
        <v>1.23</v>
      </c>
      <c r="D195" s="18" t="s">
        <v>11</v>
      </c>
      <c r="E195" s="24"/>
      <c r="F195" s="24">
        <f t="shared" si="35"/>
        <v>0</v>
      </c>
      <c r="G195" s="43"/>
    </row>
    <row r="196" spans="1:7" s="1" customFormat="1" ht="48" customHeight="1">
      <c r="A196" s="28">
        <f t="shared" si="33"/>
        <v>20.170000000000002</v>
      </c>
      <c r="B196" s="31" t="s">
        <v>286</v>
      </c>
      <c r="C196" s="29">
        <v>7.17</v>
      </c>
      <c r="D196" s="18" t="s">
        <v>11</v>
      </c>
      <c r="E196" s="24"/>
      <c r="F196" s="24">
        <f t="shared" si="35"/>
        <v>0</v>
      </c>
      <c r="G196" s="43"/>
    </row>
    <row r="197" spans="1:7" s="1" customFormat="1" ht="34.5" customHeight="1">
      <c r="A197" s="28">
        <f t="shared" si="33"/>
        <v>20.18</v>
      </c>
      <c r="B197" s="31" t="s">
        <v>280</v>
      </c>
      <c r="C197" s="29">
        <v>0.86</v>
      </c>
      <c r="D197" s="18" t="s">
        <v>11</v>
      </c>
      <c r="E197" s="24"/>
      <c r="F197" s="24">
        <f t="shared" si="35"/>
        <v>0</v>
      </c>
      <c r="G197" s="43"/>
    </row>
    <row r="198" spans="1:7" s="1" customFormat="1" ht="33" customHeight="1">
      <c r="A198" s="28">
        <f t="shared" si="33"/>
        <v>20.190000000000001</v>
      </c>
      <c r="B198" s="31" t="s">
        <v>266</v>
      </c>
      <c r="C198" s="29">
        <v>20.61</v>
      </c>
      <c r="D198" s="18" t="s">
        <v>11</v>
      </c>
      <c r="E198" s="24"/>
      <c r="F198" s="24">
        <f t="shared" si="35"/>
        <v>0</v>
      </c>
      <c r="G198" s="43"/>
    </row>
    <row r="199" spans="1:7" s="1" customFormat="1" ht="15.75">
      <c r="A199" s="18"/>
      <c r="B199" s="31"/>
      <c r="C199" s="29"/>
      <c r="D199" s="18"/>
      <c r="E199" s="24"/>
      <c r="F199" s="24"/>
      <c r="G199" s="43">
        <f>SUM(F179:F199)</f>
        <v>0</v>
      </c>
    </row>
    <row r="200" spans="1:7" s="1" customFormat="1" ht="15.75">
      <c r="A200" s="128">
        <f>A179+1</f>
        <v>21</v>
      </c>
      <c r="B200" s="129" t="s">
        <v>53</v>
      </c>
      <c r="C200" s="130"/>
      <c r="D200" s="133"/>
      <c r="E200" s="131"/>
      <c r="F200" s="131"/>
      <c r="G200" s="132"/>
    </row>
    <row r="201" spans="1:7" s="1" customFormat="1" ht="15.75">
      <c r="A201" s="18">
        <f>A200+0.01</f>
        <v>21.01</v>
      </c>
      <c r="B201" s="31" t="s">
        <v>100</v>
      </c>
      <c r="C201" s="29">
        <v>41.28</v>
      </c>
      <c r="D201" s="18" t="s">
        <v>10</v>
      </c>
      <c r="E201" s="24"/>
      <c r="F201" s="24">
        <f>ROUND(C201*E201,2)</f>
        <v>0</v>
      </c>
      <c r="G201" s="43"/>
    </row>
    <row r="202" spans="1:7" s="1" customFormat="1" ht="15.75">
      <c r="A202" s="18">
        <f t="shared" ref="A202:A203" si="36">A201+0.01</f>
        <v>21.02</v>
      </c>
      <c r="B202" s="31" t="s">
        <v>99</v>
      </c>
      <c r="C202" s="29">
        <v>394.35</v>
      </c>
      <c r="D202" s="18" t="s">
        <v>10</v>
      </c>
      <c r="E202" s="24"/>
      <c r="F202" s="24">
        <f t="shared" ref="F202:F203" si="37">ROUND(C202*E202,2)</f>
        <v>0</v>
      </c>
      <c r="G202" s="43"/>
    </row>
    <row r="203" spans="1:7" s="1" customFormat="1" ht="15.75">
      <c r="A203" s="18">
        <f t="shared" si="36"/>
        <v>21.03</v>
      </c>
      <c r="B203" s="31" t="s">
        <v>116</v>
      </c>
      <c r="C203" s="29">
        <v>141.22999999999999</v>
      </c>
      <c r="D203" s="18" t="s">
        <v>10</v>
      </c>
      <c r="E203" s="24"/>
      <c r="F203" s="24">
        <f t="shared" si="37"/>
        <v>0</v>
      </c>
      <c r="G203" s="43"/>
    </row>
    <row r="204" spans="1:7" s="1" customFormat="1" ht="15.75">
      <c r="A204" s="18"/>
      <c r="B204" s="31"/>
      <c r="C204" s="29"/>
      <c r="D204" s="18"/>
      <c r="E204" s="24"/>
      <c r="F204" s="24"/>
      <c r="G204" s="43">
        <f>SUM(F200:F204)</f>
        <v>0</v>
      </c>
    </row>
    <row r="205" spans="1:7" s="1" customFormat="1" ht="15.75">
      <c r="A205" s="128">
        <f>A200+1</f>
        <v>22</v>
      </c>
      <c r="B205" s="129" t="s">
        <v>3</v>
      </c>
      <c r="C205" s="130"/>
      <c r="D205" s="133"/>
      <c r="E205" s="131"/>
      <c r="F205" s="131"/>
      <c r="G205" s="132"/>
    </row>
    <row r="206" spans="1:7" s="1" customFormat="1" ht="15.75">
      <c r="A206" s="18">
        <f>A205+0.01</f>
        <v>22.01</v>
      </c>
      <c r="B206" s="31" t="s">
        <v>59</v>
      </c>
      <c r="C206" s="29">
        <v>1328.16</v>
      </c>
      <c r="D206" s="18" t="s">
        <v>13</v>
      </c>
      <c r="E206" s="24"/>
      <c r="F206" s="24">
        <f>ROUND(C206*E206,2)</f>
        <v>0</v>
      </c>
      <c r="G206" s="43"/>
    </row>
    <row r="207" spans="1:7" s="1" customFormat="1" ht="15.75">
      <c r="A207" s="18">
        <f t="shared" ref="A207:A210" si="38">A206+0.01</f>
        <v>22.02</v>
      </c>
      <c r="B207" s="31" t="s">
        <v>95</v>
      </c>
      <c r="C207" s="29">
        <v>843.17</v>
      </c>
      <c r="D207" s="18" t="s">
        <v>10</v>
      </c>
      <c r="E207" s="24"/>
      <c r="F207" s="24">
        <f t="shared" ref="F207:F210" si="39">ROUND(C207*E207,2)</f>
        <v>0</v>
      </c>
      <c r="G207" s="43"/>
    </row>
    <row r="208" spans="1:7" s="1" customFormat="1" ht="15.75">
      <c r="A208" s="18">
        <f t="shared" si="38"/>
        <v>22.03</v>
      </c>
      <c r="B208" s="31" t="s">
        <v>56</v>
      </c>
      <c r="C208" s="29">
        <v>273.77999999999997</v>
      </c>
      <c r="D208" s="18" t="s">
        <v>10</v>
      </c>
      <c r="E208" s="24"/>
      <c r="F208" s="24">
        <f t="shared" si="39"/>
        <v>0</v>
      </c>
      <c r="G208" s="43"/>
    </row>
    <row r="209" spans="1:7" s="1" customFormat="1" ht="15.75">
      <c r="A209" s="18">
        <f t="shared" si="38"/>
        <v>22.04</v>
      </c>
      <c r="B209" s="31" t="s">
        <v>117</v>
      </c>
      <c r="C209" s="29">
        <v>443.89</v>
      </c>
      <c r="D209" s="18" t="s">
        <v>10</v>
      </c>
      <c r="E209" s="24"/>
      <c r="F209" s="24">
        <f t="shared" si="39"/>
        <v>0</v>
      </c>
      <c r="G209" s="43"/>
    </row>
    <row r="210" spans="1:7" s="1" customFormat="1" ht="15.75">
      <c r="A210" s="18">
        <f t="shared" si="38"/>
        <v>22.05</v>
      </c>
      <c r="B210" s="31" t="s">
        <v>169</v>
      </c>
      <c r="C210" s="29">
        <v>717.67</v>
      </c>
      <c r="D210" s="18" t="s">
        <v>10</v>
      </c>
      <c r="E210" s="24"/>
      <c r="F210" s="24">
        <f t="shared" si="39"/>
        <v>0</v>
      </c>
      <c r="G210" s="43"/>
    </row>
    <row r="211" spans="1:7" s="1" customFormat="1" ht="15.75">
      <c r="A211" s="18"/>
      <c r="B211" s="31"/>
      <c r="C211" s="29"/>
      <c r="D211" s="18"/>
      <c r="E211" s="24"/>
      <c r="F211" s="24"/>
      <c r="G211" s="43">
        <f>SUM(F205:F211)</f>
        <v>0</v>
      </c>
    </row>
    <row r="212" spans="1:7" s="1" customFormat="1" ht="15.75">
      <c r="A212" s="128">
        <f>A205+1</f>
        <v>23</v>
      </c>
      <c r="B212" s="129" t="s">
        <v>4</v>
      </c>
      <c r="C212" s="130"/>
      <c r="D212" s="133"/>
      <c r="E212" s="131"/>
      <c r="F212" s="131"/>
      <c r="G212" s="132"/>
    </row>
    <row r="213" spans="1:7" s="1" customFormat="1" ht="33.75" customHeight="1">
      <c r="A213" s="18">
        <f>A212+0.01</f>
        <v>23.01</v>
      </c>
      <c r="B213" s="31" t="s">
        <v>102</v>
      </c>
      <c r="C213" s="29">
        <v>184.8</v>
      </c>
      <c r="D213" s="18" t="s">
        <v>10</v>
      </c>
      <c r="E213" s="24"/>
      <c r="F213" s="24">
        <f>ROUND(C213*E213,2)</f>
        <v>0</v>
      </c>
      <c r="G213" s="43"/>
    </row>
    <row r="214" spans="1:7" s="1" customFormat="1" ht="38.25" customHeight="1">
      <c r="A214" s="18">
        <f t="shared" ref="A214:A216" si="40">A213+0.01</f>
        <v>23.02</v>
      </c>
      <c r="B214" s="64" t="s">
        <v>439</v>
      </c>
      <c r="C214" s="29">
        <v>207</v>
      </c>
      <c r="D214" s="18" t="s">
        <v>10</v>
      </c>
      <c r="E214" s="24"/>
      <c r="F214" s="24">
        <f t="shared" ref="F214:F216" si="41">ROUND(C214*E214,2)</f>
        <v>0</v>
      </c>
      <c r="G214" s="43"/>
    </row>
    <row r="215" spans="1:7" s="1" customFormat="1" ht="15.75">
      <c r="A215" s="18">
        <f t="shared" si="40"/>
        <v>23.03</v>
      </c>
      <c r="B215" s="31" t="s">
        <v>315</v>
      </c>
      <c r="C215" s="29">
        <v>11.31</v>
      </c>
      <c r="D215" s="18" t="s">
        <v>10</v>
      </c>
      <c r="E215" s="24"/>
      <c r="F215" s="24">
        <f t="shared" si="41"/>
        <v>0</v>
      </c>
      <c r="G215" s="43"/>
    </row>
    <row r="216" spans="1:7" s="1" customFormat="1" ht="15.75">
      <c r="A216" s="18">
        <f t="shared" si="40"/>
        <v>23.04</v>
      </c>
      <c r="B216" s="64" t="s">
        <v>379</v>
      </c>
      <c r="C216" s="29">
        <v>261</v>
      </c>
      <c r="D216" s="18" t="s">
        <v>13</v>
      </c>
      <c r="E216" s="24"/>
      <c r="F216" s="24">
        <f t="shared" si="41"/>
        <v>0</v>
      </c>
      <c r="G216" s="43"/>
    </row>
    <row r="217" spans="1:7" s="1" customFormat="1" ht="15.75">
      <c r="A217" s="18"/>
      <c r="B217" s="31"/>
      <c r="C217" s="29"/>
      <c r="D217" s="18"/>
      <c r="E217" s="24"/>
      <c r="F217" s="24"/>
      <c r="G217" s="43">
        <f>SUM(F212:F217)</f>
        <v>0</v>
      </c>
    </row>
    <row r="218" spans="1:7" s="1" customFormat="1" ht="15.75">
      <c r="A218" s="128">
        <f>A212+1</f>
        <v>24</v>
      </c>
      <c r="B218" s="129" t="s">
        <v>5</v>
      </c>
      <c r="C218" s="130"/>
      <c r="D218" s="133"/>
      <c r="E218" s="131"/>
      <c r="F218" s="131"/>
      <c r="G218" s="132"/>
    </row>
    <row r="219" spans="1:7" s="1" customFormat="1" ht="56.25" customHeight="1">
      <c r="A219" s="18">
        <f>A218+0.01</f>
        <v>24.01</v>
      </c>
      <c r="B219" s="31" t="s">
        <v>407</v>
      </c>
      <c r="C219" s="29">
        <v>441.66</v>
      </c>
      <c r="D219" s="18" t="s">
        <v>10</v>
      </c>
      <c r="E219" s="24"/>
      <c r="F219" s="24">
        <f>ROUND(C219*E219,2)</f>
        <v>0</v>
      </c>
      <c r="G219" s="43"/>
    </row>
    <row r="220" spans="1:7" s="1" customFormat="1" ht="20.25" customHeight="1">
      <c r="A220" s="18">
        <f>A219+0.01</f>
        <v>24.02</v>
      </c>
      <c r="B220" s="31" t="s">
        <v>167</v>
      </c>
      <c r="C220" s="29">
        <v>29.73</v>
      </c>
      <c r="D220" s="18" t="s">
        <v>10</v>
      </c>
      <c r="E220" s="24"/>
      <c r="F220" s="24">
        <f>ROUND(C220*E220,2)</f>
        <v>0</v>
      </c>
      <c r="G220" s="43"/>
    </row>
    <row r="221" spans="1:7" s="1" customFormat="1" ht="15.75">
      <c r="A221" s="18"/>
      <c r="B221" s="31"/>
      <c r="C221" s="29"/>
      <c r="D221" s="18"/>
      <c r="E221" s="24"/>
      <c r="F221" s="24"/>
      <c r="G221" s="43">
        <f>SUM(F218:F221)</f>
        <v>0</v>
      </c>
    </row>
    <row r="222" spans="1:7" s="1" customFormat="1" ht="15.75">
      <c r="A222" s="128">
        <f>A218+1</f>
        <v>25</v>
      </c>
      <c r="B222" s="129" t="s">
        <v>6</v>
      </c>
      <c r="C222" s="130"/>
      <c r="D222" s="133"/>
      <c r="E222" s="131"/>
      <c r="F222" s="131"/>
      <c r="G222" s="132"/>
    </row>
    <row r="223" spans="1:7" s="1" customFormat="1" ht="47.25" customHeight="1">
      <c r="A223" s="18">
        <f>A222+0.01</f>
        <v>25.01</v>
      </c>
      <c r="B223" s="31" t="s">
        <v>411</v>
      </c>
      <c r="C223" s="29">
        <v>50.4</v>
      </c>
      <c r="D223" s="18" t="s">
        <v>10</v>
      </c>
      <c r="E223" s="24"/>
      <c r="F223" s="24">
        <f>ROUND(C223*E223,2)</f>
        <v>0</v>
      </c>
      <c r="G223" s="43"/>
    </row>
    <row r="224" spans="1:7" s="1" customFormat="1" ht="15.75">
      <c r="A224" s="18"/>
      <c r="B224" s="31"/>
      <c r="C224" s="29"/>
      <c r="D224" s="18"/>
      <c r="E224" s="24"/>
      <c r="F224" s="24"/>
      <c r="G224" s="43">
        <f>SUM(F222:F224)</f>
        <v>0</v>
      </c>
    </row>
    <row r="225" spans="1:7" s="1" customFormat="1" ht="15.75">
      <c r="A225" s="128">
        <f>A222+1</f>
        <v>26</v>
      </c>
      <c r="B225" s="129" t="s">
        <v>7</v>
      </c>
      <c r="C225" s="130"/>
      <c r="D225" s="133"/>
      <c r="E225" s="131"/>
      <c r="F225" s="131"/>
      <c r="G225" s="132"/>
    </row>
    <row r="226" spans="1:7" s="1" customFormat="1" ht="56.25" customHeight="1">
      <c r="A226" s="18">
        <f>A225+0.01</f>
        <v>26.01</v>
      </c>
      <c r="B226" s="31" t="s">
        <v>409</v>
      </c>
      <c r="C226" s="29">
        <v>33.6</v>
      </c>
      <c r="D226" s="18" t="s">
        <v>10</v>
      </c>
      <c r="E226" s="24"/>
      <c r="F226" s="24">
        <f>ROUND(C226*E226,2)</f>
        <v>0</v>
      </c>
      <c r="G226" s="43"/>
    </row>
    <row r="227" spans="1:7" s="1" customFormat="1" ht="51.75" customHeight="1">
      <c r="A227" s="18">
        <f t="shared" ref="A227:A229" si="42">A226+0.01</f>
        <v>26.02</v>
      </c>
      <c r="B227" s="31" t="s">
        <v>410</v>
      </c>
      <c r="C227" s="29">
        <v>5.25</v>
      </c>
      <c r="D227" s="18" t="s">
        <v>10</v>
      </c>
      <c r="E227" s="24"/>
      <c r="F227" s="24">
        <f>ROUND(C227*E227,2)</f>
        <v>0</v>
      </c>
      <c r="G227" s="43"/>
    </row>
    <row r="228" spans="1:7" s="1" customFormat="1" ht="52.5" customHeight="1">
      <c r="A228" s="18">
        <f t="shared" si="42"/>
        <v>26.03</v>
      </c>
      <c r="B228" s="22" t="s">
        <v>354</v>
      </c>
      <c r="C228" s="29">
        <v>54.18</v>
      </c>
      <c r="D228" s="18" t="s">
        <v>10</v>
      </c>
      <c r="E228" s="24"/>
      <c r="F228" s="24">
        <f t="shared" ref="F228:F229" si="43">ROUND(C228*E228,2)</f>
        <v>0</v>
      </c>
      <c r="G228" s="43"/>
    </row>
    <row r="229" spans="1:7" s="1" customFormat="1" ht="42" customHeight="1">
      <c r="A229" s="18">
        <f t="shared" si="42"/>
        <v>26.04</v>
      </c>
      <c r="B229" s="31" t="s">
        <v>436</v>
      </c>
      <c r="C229" s="29">
        <v>54.18</v>
      </c>
      <c r="D229" s="18" t="s">
        <v>10</v>
      </c>
      <c r="E229" s="24"/>
      <c r="F229" s="24">
        <f t="shared" si="43"/>
        <v>0</v>
      </c>
      <c r="G229" s="43"/>
    </row>
    <row r="230" spans="1:7" s="1" customFormat="1" ht="15.75">
      <c r="A230" s="18"/>
      <c r="B230" s="31"/>
      <c r="C230" s="29"/>
      <c r="D230" s="18"/>
      <c r="E230" s="24"/>
      <c r="F230" s="24"/>
      <c r="G230" s="43">
        <f>SUM(F225:F230)</f>
        <v>0</v>
      </c>
    </row>
    <row r="231" spans="1:7" s="1" customFormat="1" ht="15.75">
      <c r="A231" s="128">
        <f>A225+1</f>
        <v>27</v>
      </c>
      <c r="B231" s="129" t="s">
        <v>85</v>
      </c>
      <c r="C231" s="130"/>
      <c r="D231" s="133"/>
      <c r="E231" s="131"/>
      <c r="F231" s="131"/>
      <c r="G231" s="132"/>
    </row>
    <row r="232" spans="1:7" s="1" customFormat="1" ht="69" customHeight="1">
      <c r="A232" s="18">
        <f>A231+0.01</f>
        <v>27.01</v>
      </c>
      <c r="B232" s="31" t="s">
        <v>355</v>
      </c>
      <c r="C232" s="29">
        <v>135.08000000000001</v>
      </c>
      <c r="D232" s="18" t="s">
        <v>10</v>
      </c>
      <c r="E232" s="24"/>
      <c r="F232" s="24">
        <f>ROUND(C232*E232,2)</f>
        <v>0</v>
      </c>
      <c r="G232" s="43"/>
    </row>
    <row r="233" spans="1:7" s="1" customFormat="1" ht="15.75">
      <c r="A233" s="18">
        <f t="shared" ref="A233:A235" si="44">A232+0.01</f>
        <v>27.02</v>
      </c>
      <c r="B233" s="31" t="s">
        <v>166</v>
      </c>
      <c r="C233" s="29">
        <v>75.83</v>
      </c>
      <c r="D233" s="18" t="s">
        <v>10</v>
      </c>
      <c r="E233" s="24"/>
      <c r="F233" s="24">
        <f t="shared" ref="F233:F235" si="45">ROUND(C233*E233,2)</f>
        <v>0</v>
      </c>
      <c r="G233" s="43"/>
    </row>
    <row r="234" spans="1:7" s="1" customFormat="1" ht="15.75">
      <c r="A234" s="18">
        <f t="shared" si="44"/>
        <v>27.03</v>
      </c>
      <c r="B234" s="31" t="s">
        <v>316</v>
      </c>
      <c r="C234" s="29">
        <v>75.83</v>
      </c>
      <c r="D234" s="18" t="s">
        <v>10</v>
      </c>
      <c r="E234" s="24"/>
      <c r="F234" s="24">
        <f t="shared" si="45"/>
        <v>0</v>
      </c>
      <c r="G234" s="43"/>
    </row>
    <row r="235" spans="1:7" s="1" customFormat="1" ht="15.75">
      <c r="A235" s="18">
        <f t="shared" si="44"/>
        <v>27.04</v>
      </c>
      <c r="B235" s="31" t="s">
        <v>440</v>
      </c>
      <c r="C235" s="29">
        <v>121.2</v>
      </c>
      <c r="D235" s="18" t="s">
        <v>13</v>
      </c>
      <c r="E235" s="24"/>
      <c r="F235" s="24">
        <f t="shared" si="45"/>
        <v>0</v>
      </c>
      <c r="G235" s="43"/>
    </row>
    <row r="236" spans="1:7" s="1" customFormat="1" ht="15.75">
      <c r="A236" s="18"/>
      <c r="B236" s="31"/>
      <c r="C236" s="29"/>
      <c r="D236" s="18"/>
      <c r="E236" s="24"/>
      <c r="F236" s="24"/>
      <c r="G236" s="43">
        <f>SUM(F231:F236)</f>
        <v>0</v>
      </c>
    </row>
    <row r="237" spans="1:7" s="1" customFormat="1" ht="15.75">
      <c r="A237" s="128">
        <f>A231+1</f>
        <v>28</v>
      </c>
      <c r="B237" s="129" t="s">
        <v>52</v>
      </c>
      <c r="C237" s="130"/>
      <c r="D237" s="133"/>
      <c r="E237" s="131"/>
      <c r="F237" s="131"/>
      <c r="G237" s="132"/>
    </row>
    <row r="238" spans="1:7" s="1" customFormat="1" ht="15.75">
      <c r="A238" s="18">
        <f>A237+0.01</f>
        <v>28.01</v>
      </c>
      <c r="B238" s="31" t="s">
        <v>98</v>
      </c>
      <c r="C238" s="29">
        <v>1119.18</v>
      </c>
      <c r="D238" s="18" t="s">
        <v>10</v>
      </c>
      <c r="E238" s="24"/>
      <c r="F238" s="24">
        <f>ROUND(C238*E238,2)</f>
        <v>0</v>
      </c>
      <c r="G238" s="43"/>
    </row>
    <row r="239" spans="1:7" s="1" customFormat="1" ht="15.75">
      <c r="A239" s="18"/>
      <c r="B239" s="31"/>
      <c r="C239" s="29"/>
      <c r="D239" s="18"/>
      <c r="E239" s="24"/>
      <c r="F239" s="24"/>
      <c r="G239" s="43">
        <f>SUM(F237:F239)</f>
        <v>0</v>
      </c>
    </row>
    <row r="240" spans="1:7" s="1" customFormat="1" ht="15.75">
      <c r="A240" s="128">
        <f>A237+1</f>
        <v>29</v>
      </c>
      <c r="B240" s="129" t="s">
        <v>118</v>
      </c>
      <c r="C240" s="130"/>
      <c r="D240" s="133"/>
      <c r="E240" s="131"/>
      <c r="F240" s="131"/>
      <c r="G240" s="132"/>
    </row>
    <row r="241" spans="1:7" s="1" customFormat="1" ht="48.75" customHeight="1">
      <c r="A241" s="18">
        <f>A240+0.01</f>
        <v>29.01</v>
      </c>
      <c r="B241" s="31" t="s">
        <v>437</v>
      </c>
      <c r="C241" s="29">
        <v>166.75</v>
      </c>
      <c r="D241" s="18" t="s">
        <v>10</v>
      </c>
      <c r="E241" s="24"/>
      <c r="F241" s="24">
        <f>ROUND(C241*E241,2)</f>
        <v>0</v>
      </c>
      <c r="G241" s="43"/>
    </row>
    <row r="242" spans="1:7" s="1" customFormat="1" ht="15.75">
      <c r="A242" s="18"/>
      <c r="B242" s="47"/>
      <c r="C242" s="29"/>
      <c r="D242" s="18"/>
      <c r="E242" s="24"/>
      <c r="F242" s="24"/>
      <c r="G242" s="43">
        <f>SUM(F240:F242)</f>
        <v>0</v>
      </c>
    </row>
    <row r="243" spans="1:7" s="1" customFormat="1" ht="15.75">
      <c r="A243" s="128">
        <f>A240+1</f>
        <v>30</v>
      </c>
      <c r="B243" s="129" t="s">
        <v>8</v>
      </c>
      <c r="C243" s="130"/>
      <c r="D243" s="133"/>
      <c r="E243" s="131"/>
      <c r="F243" s="131"/>
      <c r="G243" s="132"/>
    </row>
    <row r="244" spans="1:7" s="1" customFormat="1" ht="15.75">
      <c r="A244" s="18">
        <f>A243+0.01</f>
        <v>30.01</v>
      </c>
      <c r="B244" s="31" t="s">
        <v>88</v>
      </c>
      <c r="C244" s="29">
        <v>24.04</v>
      </c>
      <c r="D244" s="18" t="s">
        <v>10</v>
      </c>
      <c r="E244" s="24"/>
      <c r="F244" s="24">
        <f>ROUND(C244*E244,2)</f>
        <v>0</v>
      </c>
      <c r="G244" s="43"/>
    </row>
    <row r="245" spans="1:7" s="1" customFormat="1" ht="33.75" customHeight="1">
      <c r="A245" s="18">
        <f t="shared" ref="A245:A252" si="46">A244+0.01</f>
        <v>30.02</v>
      </c>
      <c r="B245" s="31" t="s">
        <v>380</v>
      </c>
      <c r="C245" s="29">
        <v>140.88</v>
      </c>
      <c r="D245" s="18" t="s">
        <v>13</v>
      </c>
      <c r="E245" s="24"/>
      <c r="F245" s="24">
        <f t="shared" ref="F245:F249" si="47">ROUND(C245*E245,2)</f>
        <v>0</v>
      </c>
      <c r="G245" s="43"/>
    </row>
    <row r="246" spans="1:7" s="1" customFormat="1" ht="15.75">
      <c r="A246" s="18">
        <f t="shared" si="46"/>
        <v>30.03</v>
      </c>
      <c r="B246" s="31" t="s">
        <v>170</v>
      </c>
      <c r="C246" s="29">
        <v>2</v>
      </c>
      <c r="D246" s="18" t="s">
        <v>12</v>
      </c>
      <c r="E246" s="24"/>
      <c r="F246" s="24">
        <f t="shared" si="47"/>
        <v>0</v>
      </c>
      <c r="G246" s="43"/>
    </row>
    <row r="247" spans="1:7" s="1" customFormat="1" ht="15.75">
      <c r="A247" s="18">
        <f t="shared" si="46"/>
        <v>30.04</v>
      </c>
      <c r="B247" s="31" t="s">
        <v>301</v>
      </c>
      <c r="C247" s="29">
        <v>2</v>
      </c>
      <c r="D247" s="18" t="s">
        <v>12</v>
      </c>
      <c r="E247" s="24"/>
      <c r="F247" s="24">
        <f t="shared" si="47"/>
        <v>0</v>
      </c>
      <c r="G247" s="43"/>
    </row>
    <row r="248" spans="1:7" s="1" customFormat="1" ht="15.75">
      <c r="A248" s="18">
        <f t="shared" si="46"/>
        <v>30.05</v>
      </c>
      <c r="B248" s="31" t="s">
        <v>168</v>
      </c>
      <c r="C248" s="29">
        <v>2</v>
      </c>
      <c r="D248" s="18" t="s">
        <v>12</v>
      </c>
      <c r="E248" s="24"/>
      <c r="F248" s="24">
        <f t="shared" si="47"/>
        <v>0</v>
      </c>
      <c r="G248" s="43"/>
    </row>
    <row r="249" spans="1:7" s="1" customFormat="1" ht="34.5" customHeight="1">
      <c r="A249" s="18">
        <f t="shared" si="46"/>
        <v>30.06</v>
      </c>
      <c r="B249" s="25" t="s">
        <v>334</v>
      </c>
      <c r="C249" s="29">
        <v>18</v>
      </c>
      <c r="D249" s="28" t="s">
        <v>12</v>
      </c>
      <c r="E249" s="24"/>
      <c r="F249" s="24">
        <f t="shared" si="47"/>
        <v>0</v>
      </c>
      <c r="G249" s="43"/>
    </row>
    <row r="250" spans="1:7" s="1" customFormat="1" ht="36.75" customHeight="1">
      <c r="A250" s="18">
        <f t="shared" si="46"/>
        <v>30.07</v>
      </c>
      <c r="B250" s="25" t="s">
        <v>390</v>
      </c>
      <c r="C250" s="29">
        <v>124.8</v>
      </c>
      <c r="D250" s="28" t="s">
        <v>13</v>
      </c>
      <c r="E250" s="24"/>
      <c r="F250" s="24">
        <f>ROUND(C250*E250,2)</f>
        <v>0</v>
      </c>
      <c r="G250" s="43"/>
    </row>
    <row r="251" spans="1:7" s="1" customFormat="1" ht="36.75" customHeight="1">
      <c r="A251" s="18">
        <f t="shared" si="46"/>
        <v>30.08</v>
      </c>
      <c r="B251" s="25" t="s">
        <v>438</v>
      </c>
      <c r="C251" s="29">
        <v>197.1</v>
      </c>
      <c r="D251" s="28" t="s">
        <v>67</v>
      </c>
      <c r="E251" s="24"/>
      <c r="F251" s="24">
        <f t="shared" ref="F251:F252" si="48">ROUND(C251*E251,2)</f>
        <v>0</v>
      </c>
      <c r="G251" s="43"/>
    </row>
    <row r="252" spans="1:7" s="1" customFormat="1" ht="18" customHeight="1">
      <c r="A252" s="18">
        <f t="shared" si="46"/>
        <v>30.09</v>
      </c>
      <c r="B252" s="31" t="s">
        <v>9</v>
      </c>
      <c r="C252" s="29">
        <v>202</v>
      </c>
      <c r="D252" s="18" t="s">
        <v>10</v>
      </c>
      <c r="E252" s="24"/>
      <c r="F252" s="24">
        <f t="shared" si="48"/>
        <v>0</v>
      </c>
      <c r="G252" s="43"/>
    </row>
    <row r="253" spans="1:7" s="1" customFormat="1" ht="15.75">
      <c r="A253" s="18"/>
      <c r="B253" s="31"/>
      <c r="C253" s="29"/>
      <c r="D253" s="18"/>
      <c r="E253" s="24"/>
      <c r="F253" s="24"/>
      <c r="G253" s="43">
        <f>SUM(F243:F253)</f>
        <v>0</v>
      </c>
    </row>
    <row r="254" spans="1:7" s="1" customFormat="1" ht="15.75">
      <c r="A254" s="69" t="s">
        <v>75</v>
      </c>
      <c r="B254" s="72" t="s">
        <v>131</v>
      </c>
      <c r="C254" s="66"/>
      <c r="D254" s="67"/>
      <c r="E254" s="32"/>
      <c r="F254" s="32"/>
      <c r="G254" s="50"/>
    </row>
    <row r="255" spans="1:7" s="1" customFormat="1" ht="15.75">
      <c r="A255" s="128">
        <f>A243+1</f>
        <v>31</v>
      </c>
      <c r="B255" s="129" t="s">
        <v>0</v>
      </c>
      <c r="C255" s="130"/>
      <c r="D255" s="133"/>
      <c r="E255" s="131"/>
      <c r="F255" s="131"/>
      <c r="G255" s="132"/>
    </row>
    <row r="256" spans="1:7" s="1" customFormat="1" ht="15.75">
      <c r="A256" s="18">
        <f>A255+0.01</f>
        <v>31.01</v>
      </c>
      <c r="B256" s="31" t="s">
        <v>178</v>
      </c>
      <c r="C256" s="29">
        <v>158.41999999999999</v>
      </c>
      <c r="D256" s="18" t="s">
        <v>10</v>
      </c>
      <c r="E256" s="24"/>
      <c r="F256" s="24">
        <f>ROUND(C256*E256,2)</f>
        <v>0</v>
      </c>
      <c r="G256" s="43"/>
    </row>
    <row r="257" spans="1:7" s="1" customFormat="1" ht="15.75">
      <c r="A257" s="18"/>
      <c r="B257" s="31"/>
      <c r="C257" s="29"/>
      <c r="D257" s="18"/>
      <c r="E257" s="24"/>
      <c r="F257" s="24"/>
      <c r="G257" s="43">
        <f>SUM(F255:F257)</f>
        <v>0</v>
      </c>
    </row>
    <row r="258" spans="1:7" s="1" customFormat="1" ht="15.75">
      <c r="A258" s="128">
        <f>A255+1</f>
        <v>32</v>
      </c>
      <c r="B258" s="129" t="s">
        <v>1</v>
      </c>
      <c r="C258" s="130"/>
      <c r="D258" s="133"/>
      <c r="E258" s="131"/>
      <c r="F258" s="131"/>
      <c r="G258" s="132"/>
    </row>
    <row r="259" spans="1:7" s="1" customFormat="1" ht="15.75">
      <c r="A259" s="18">
        <f>A258+0.01</f>
        <v>32.01</v>
      </c>
      <c r="B259" s="31" t="s">
        <v>125</v>
      </c>
      <c r="C259" s="29">
        <v>0.72</v>
      </c>
      <c r="D259" s="18" t="s">
        <v>14</v>
      </c>
      <c r="E259" s="24"/>
      <c r="F259" s="24">
        <f>ROUND(C259*E259,2)</f>
        <v>0</v>
      </c>
      <c r="G259" s="43"/>
    </row>
    <row r="260" spans="1:7" s="1" customFormat="1" ht="15.75">
      <c r="A260" s="18">
        <f t="shared" ref="A260:A265" si="49">A259+0.01</f>
        <v>32.020000000000003</v>
      </c>
      <c r="B260" s="31" t="s">
        <v>123</v>
      </c>
      <c r="C260" s="29">
        <v>30.6</v>
      </c>
      <c r="D260" s="18" t="s">
        <v>14</v>
      </c>
      <c r="E260" s="24"/>
      <c r="F260" s="24">
        <f t="shared" ref="F260:F265" si="50">ROUND(C260*E260,2)</f>
        <v>0</v>
      </c>
      <c r="G260" s="43"/>
    </row>
    <row r="261" spans="1:7" s="1" customFormat="1" ht="15.75">
      <c r="A261" s="18">
        <f t="shared" si="49"/>
        <v>32.03</v>
      </c>
      <c r="B261" s="31" t="s">
        <v>124</v>
      </c>
      <c r="C261" s="29">
        <v>5.76</v>
      </c>
      <c r="D261" s="18" t="s">
        <v>14</v>
      </c>
      <c r="E261" s="24"/>
      <c r="F261" s="24">
        <f t="shared" si="50"/>
        <v>0</v>
      </c>
      <c r="G261" s="43"/>
    </row>
    <row r="262" spans="1:7" s="1" customFormat="1" ht="15.75">
      <c r="A262" s="18">
        <f t="shared" si="49"/>
        <v>32.04</v>
      </c>
      <c r="B262" s="31" t="s">
        <v>287</v>
      </c>
      <c r="C262" s="29">
        <v>67.47</v>
      </c>
      <c r="D262" s="18" t="s">
        <v>14</v>
      </c>
      <c r="E262" s="24"/>
      <c r="F262" s="24">
        <f t="shared" si="50"/>
        <v>0</v>
      </c>
      <c r="G262" s="43"/>
    </row>
    <row r="263" spans="1:7" s="1" customFormat="1" ht="15.75">
      <c r="A263" s="18">
        <f t="shared" si="49"/>
        <v>32.049999999999997</v>
      </c>
      <c r="B263" s="31" t="s">
        <v>288</v>
      </c>
      <c r="C263" s="29">
        <v>73.010000000000005</v>
      </c>
      <c r="D263" s="18" t="s">
        <v>14</v>
      </c>
      <c r="E263" s="24"/>
      <c r="F263" s="24">
        <f t="shared" si="50"/>
        <v>0</v>
      </c>
      <c r="G263" s="43"/>
    </row>
    <row r="264" spans="1:7" s="1" customFormat="1" ht="15.75">
      <c r="A264" s="18">
        <f t="shared" si="49"/>
        <v>32.06</v>
      </c>
      <c r="B264" s="31" t="s">
        <v>22</v>
      </c>
      <c r="C264" s="29">
        <v>96.28</v>
      </c>
      <c r="D264" s="18" t="s">
        <v>16</v>
      </c>
      <c r="E264" s="24"/>
      <c r="F264" s="24">
        <f t="shared" si="50"/>
        <v>0</v>
      </c>
      <c r="G264" s="43"/>
    </row>
    <row r="265" spans="1:7" s="1" customFormat="1" ht="15.75">
      <c r="A265" s="18">
        <f t="shared" si="49"/>
        <v>32.07</v>
      </c>
      <c r="B265" s="31" t="s">
        <v>19</v>
      </c>
      <c r="C265" s="29">
        <v>81.28</v>
      </c>
      <c r="D265" s="18" t="s">
        <v>15</v>
      </c>
      <c r="E265" s="21"/>
      <c r="F265" s="24">
        <f t="shared" si="50"/>
        <v>0</v>
      </c>
      <c r="G265" s="43"/>
    </row>
    <row r="266" spans="1:7" s="1" customFormat="1" ht="15.75">
      <c r="A266" s="18"/>
      <c r="B266" s="31"/>
      <c r="C266" s="29"/>
      <c r="D266" s="18"/>
      <c r="E266" s="24"/>
      <c r="F266" s="24"/>
      <c r="G266" s="43">
        <f>SUM(F258:F266)</f>
        <v>0</v>
      </c>
    </row>
    <row r="267" spans="1:7" s="1" customFormat="1" ht="15.75">
      <c r="A267" s="128">
        <f>A258+1</f>
        <v>33</v>
      </c>
      <c r="B267" s="129" t="s">
        <v>2</v>
      </c>
      <c r="C267" s="130"/>
      <c r="D267" s="133"/>
      <c r="E267" s="131"/>
      <c r="F267" s="131"/>
      <c r="G267" s="132"/>
    </row>
    <row r="268" spans="1:7" s="1" customFormat="1" ht="15.75">
      <c r="A268" s="28">
        <f t="shared" ref="A268:A286" si="51">A267+0.01</f>
        <v>33.01</v>
      </c>
      <c r="B268" s="88" t="s">
        <v>458</v>
      </c>
      <c r="C268" s="29">
        <v>8.92</v>
      </c>
      <c r="D268" s="28" t="s">
        <v>11</v>
      </c>
      <c r="E268" s="24"/>
      <c r="F268" s="24">
        <f t="shared" ref="F268" si="52">+E268*C268</f>
        <v>0</v>
      </c>
      <c r="G268" s="43"/>
    </row>
    <row r="269" spans="1:7" s="1" customFormat="1" ht="15.75">
      <c r="A269" s="28">
        <f t="shared" si="51"/>
        <v>33.020000000000003</v>
      </c>
      <c r="B269" s="31" t="s">
        <v>272</v>
      </c>
      <c r="C269" s="29">
        <v>0.24</v>
      </c>
      <c r="D269" s="18" t="s">
        <v>11</v>
      </c>
      <c r="E269" s="24"/>
      <c r="F269" s="24">
        <f>ROUND(C269*E269,2)</f>
        <v>0</v>
      </c>
      <c r="G269" s="43"/>
    </row>
    <row r="270" spans="1:7" s="1" customFormat="1" ht="15.75">
      <c r="A270" s="28">
        <f t="shared" si="51"/>
        <v>33.03</v>
      </c>
      <c r="B270" s="31" t="s">
        <v>273</v>
      </c>
      <c r="C270" s="29">
        <v>7.65</v>
      </c>
      <c r="D270" s="18" t="s">
        <v>11</v>
      </c>
      <c r="E270" s="24"/>
      <c r="F270" s="24">
        <f t="shared" ref="F270:F286" si="53">ROUND(C270*E270,2)</f>
        <v>0</v>
      </c>
      <c r="G270" s="43"/>
    </row>
    <row r="271" spans="1:7" s="1" customFormat="1" ht="15.75">
      <c r="A271" s="28">
        <f t="shared" si="51"/>
        <v>33.04</v>
      </c>
      <c r="B271" s="31" t="s">
        <v>267</v>
      </c>
      <c r="C271" s="29">
        <v>1.44</v>
      </c>
      <c r="D271" s="18" t="s">
        <v>11</v>
      </c>
      <c r="E271" s="24"/>
      <c r="F271" s="24">
        <f t="shared" si="53"/>
        <v>0</v>
      </c>
      <c r="G271" s="43"/>
    </row>
    <row r="272" spans="1:7" s="1" customFormat="1" ht="33.75" customHeight="1">
      <c r="A272" s="28">
        <f t="shared" si="51"/>
        <v>33.049999999999997</v>
      </c>
      <c r="B272" s="31" t="s">
        <v>277</v>
      </c>
      <c r="C272" s="29">
        <v>14.99</v>
      </c>
      <c r="D272" s="18" t="s">
        <v>11</v>
      </c>
      <c r="E272" s="24"/>
      <c r="F272" s="24">
        <f t="shared" si="53"/>
        <v>0</v>
      </c>
      <c r="G272" s="43"/>
    </row>
    <row r="273" spans="1:7" s="1" customFormat="1" ht="33.75" customHeight="1">
      <c r="A273" s="28">
        <f t="shared" si="51"/>
        <v>33.06</v>
      </c>
      <c r="B273" s="31" t="s">
        <v>275</v>
      </c>
      <c r="C273" s="29">
        <v>16.22</v>
      </c>
      <c r="D273" s="18" t="s">
        <v>11</v>
      </c>
      <c r="E273" s="24"/>
      <c r="F273" s="24">
        <f t="shared" si="53"/>
        <v>0</v>
      </c>
      <c r="G273" s="43"/>
    </row>
    <row r="274" spans="1:7" s="1" customFormat="1" ht="36.75" customHeight="1">
      <c r="A274" s="28">
        <f t="shared" si="51"/>
        <v>33.07</v>
      </c>
      <c r="B274" s="31" t="s">
        <v>276</v>
      </c>
      <c r="C274" s="29">
        <v>15.95</v>
      </c>
      <c r="D274" s="18" t="s">
        <v>11</v>
      </c>
      <c r="E274" s="24"/>
      <c r="F274" s="24">
        <f t="shared" si="53"/>
        <v>0</v>
      </c>
      <c r="G274" s="43"/>
    </row>
    <row r="275" spans="1:7" s="1" customFormat="1" ht="35.25" customHeight="1">
      <c r="A275" s="28">
        <f t="shared" si="51"/>
        <v>33.08</v>
      </c>
      <c r="B275" s="31" t="s">
        <v>270</v>
      </c>
      <c r="C275" s="29">
        <v>26.67</v>
      </c>
      <c r="D275" s="18" t="s">
        <v>11</v>
      </c>
      <c r="E275" s="24"/>
      <c r="F275" s="24">
        <f t="shared" si="53"/>
        <v>0</v>
      </c>
      <c r="G275" s="43"/>
    </row>
    <row r="276" spans="1:7" s="1" customFormat="1" ht="36" customHeight="1">
      <c r="A276" s="28">
        <f t="shared" si="51"/>
        <v>33.090000000000003</v>
      </c>
      <c r="B276" s="31" t="s">
        <v>281</v>
      </c>
      <c r="C276" s="29">
        <v>4.8</v>
      </c>
      <c r="D276" s="18" t="s">
        <v>11</v>
      </c>
      <c r="E276" s="24"/>
      <c r="F276" s="24">
        <f t="shared" si="53"/>
        <v>0</v>
      </c>
      <c r="G276" s="43"/>
    </row>
    <row r="277" spans="1:7" s="1" customFormat="1" ht="36" customHeight="1">
      <c r="A277" s="28">
        <f t="shared" si="51"/>
        <v>33.1</v>
      </c>
      <c r="B277" s="31" t="s">
        <v>282</v>
      </c>
      <c r="C277" s="29">
        <v>2.7</v>
      </c>
      <c r="D277" s="18" t="s">
        <v>11</v>
      </c>
      <c r="E277" s="24"/>
      <c r="F277" s="24">
        <f t="shared" si="53"/>
        <v>0</v>
      </c>
      <c r="G277" s="43"/>
    </row>
    <row r="278" spans="1:7" s="1" customFormat="1" ht="39.75" customHeight="1">
      <c r="A278" s="28">
        <f t="shared" si="51"/>
        <v>33.11</v>
      </c>
      <c r="B278" s="31" t="s">
        <v>271</v>
      </c>
      <c r="C278" s="29">
        <v>3.54</v>
      </c>
      <c r="D278" s="18" t="s">
        <v>11</v>
      </c>
      <c r="E278" s="24"/>
      <c r="F278" s="24">
        <f t="shared" si="53"/>
        <v>0</v>
      </c>
      <c r="G278" s="43"/>
    </row>
    <row r="279" spans="1:7" s="1" customFormat="1" ht="37.5" customHeight="1">
      <c r="A279" s="28">
        <f t="shared" si="51"/>
        <v>33.119999999999997</v>
      </c>
      <c r="B279" s="31" t="s">
        <v>289</v>
      </c>
      <c r="C279" s="29">
        <v>2.7</v>
      </c>
      <c r="D279" s="18" t="s">
        <v>11</v>
      </c>
      <c r="E279" s="24"/>
      <c r="F279" s="24">
        <f t="shared" si="53"/>
        <v>0</v>
      </c>
      <c r="G279" s="43"/>
    </row>
    <row r="280" spans="1:7" s="1" customFormat="1" ht="37.5" customHeight="1">
      <c r="A280" s="28">
        <f t="shared" si="51"/>
        <v>33.130000000000003</v>
      </c>
      <c r="B280" s="31" t="s">
        <v>290</v>
      </c>
      <c r="C280" s="29">
        <v>1.51</v>
      </c>
      <c r="D280" s="18" t="s">
        <v>11</v>
      </c>
      <c r="E280" s="24"/>
      <c r="F280" s="24">
        <f t="shared" si="53"/>
        <v>0</v>
      </c>
      <c r="G280" s="43"/>
    </row>
    <row r="281" spans="1:7" s="1" customFormat="1" ht="30">
      <c r="A281" s="28">
        <f t="shared" si="51"/>
        <v>33.14</v>
      </c>
      <c r="B281" s="31" t="s">
        <v>283</v>
      </c>
      <c r="C281" s="29">
        <v>4.32</v>
      </c>
      <c r="D281" s="18" t="s">
        <v>11</v>
      </c>
      <c r="E281" s="24"/>
      <c r="F281" s="24">
        <f t="shared" si="53"/>
        <v>0</v>
      </c>
      <c r="G281" s="43"/>
    </row>
    <row r="282" spans="1:7" s="1" customFormat="1" ht="38.25" customHeight="1">
      <c r="A282" s="28">
        <f t="shared" si="51"/>
        <v>33.15</v>
      </c>
      <c r="B282" s="31" t="s">
        <v>284</v>
      </c>
      <c r="C282" s="29">
        <v>2.4</v>
      </c>
      <c r="D282" s="18" t="s">
        <v>11</v>
      </c>
      <c r="E282" s="24"/>
      <c r="F282" s="24">
        <f t="shared" si="53"/>
        <v>0</v>
      </c>
      <c r="G282" s="43"/>
    </row>
    <row r="283" spans="1:7" s="1" customFormat="1" ht="30">
      <c r="A283" s="28">
        <f t="shared" si="51"/>
        <v>33.159999999999997</v>
      </c>
      <c r="B283" s="31" t="s">
        <v>291</v>
      </c>
      <c r="C283" s="29">
        <v>2.2999999999999998</v>
      </c>
      <c r="D283" s="18" t="s">
        <v>11</v>
      </c>
      <c r="E283" s="24"/>
      <c r="F283" s="24">
        <f t="shared" si="53"/>
        <v>0</v>
      </c>
      <c r="G283" s="43"/>
    </row>
    <row r="284" spans="1:7" s="1" customFormat="1" ht="32.25" customHeight="1">
      <c r="A284" s="28">
        <f t="shared" si="51"/>
        <v>33.17</v>
      </c>
      <c r="B284" s="31" t="s">
        <v>302</v>
      </c>
      <c r="C284" s="29">
        <v>7.68</v>
      </c>
      <c r="D284" s="18" t="s">
        <v>11</v>
      </c>
      <c r="E284" s="24"/>
      <c r="F284" s="24">
        <f t="shared" si="53"/>
        <v>0</v>
      </c>
      <c r="G284" s="43"/>
    </row>
    <row r="285" spans="1:7" s="1" customFormat="1" ht="32.25" customHeight="1">
      <c r="A285" s="28">
        <f t="shared" si="51"/>
        <v>33.18</v>
      </c>
      <c r="B285" s="31" t="s">
        <v>280</v>
      </c>
      <c r="C285" s="29">
        <v>0.81</v>
      </c>
      <c r="D285" s="18" t="s">
        <v>11</v>
      </c>
      <c r="E285" s="24"/>
      <c r="F285" s="24">
        <f t="shared" si="53"/>
        <v>0</v>
      </c>
      <c r="G285" s="43"/>
    </row>
    <row r="286" spans="1:7" s="1" customFormat="1" ht="39" customHeight="1">
      <c r="A286" s="28">
        <f t="shared" si="51"/>
        <v>33.19</v>
      </c>
      <c r="B286" s="31" t="s">
        <v>266</v>
      </c>
      <c r="C286" s="29">
        <v>16.079999999999998</v>
      </c>
      <c r="D286" s="18" t="s">
        <v>11</v>
      </c>
      <c r="E286" s="24"/>
      <c r="F286" s="24">
        <f t="shared" si="53"/>
        <v>0</v>
      </c>
      <c r="G286" s="43"/>
    </row>
    <row r="287" spans="1:7" s="1" customFormat="1" ht="15.75">
      <c r="A287" s="18"/>
      <c r="B287" s="31"/>
      <c r="C287" s="29"/>
      <c r="D287" s="18"/>
      <c r="E287" s="24"/>
      <c r="F287" s="24"/>
      <c r="G287" s="43">
        <f>SUM(F267:F287)</f>
        <v>0</v>
      </c>
    </row>
    <row r="288" spans="1:7" s="1" customFormat="1" ht="15.75">
      <c r="A288" s="128">
        <f>A267+1</f>
        <v>34</v>
      </c>
      <c r="B288" s="129" t="s">
        <v>53</v>
      </c>
      <c r="C288" s="130"/>
      <c r="D288" s="133"/>
      <c r="E288" s="131"/>
      <c r="F288" s="131"/>
      <c r="G288" s="132"/>
    </row>
    <row r="289" spans="1:7" s="1" customFormat="1" ht="15.75">
      <c r="A289" s="18">
        <f>A288+0.01</f>
        <v>34.01</v>
      </c>
      <c r="B289" s="31" t="s">
        <v>100</v>
      </c>
      <c r="C289" s="29">
        <v>20.64</v>
      </c>
      <c r="D289" s="18" t="s">
        <v>10</v>
      </c>
      <c r="E289" s="24"/>
      <c r="F289" s="24">
        <f>ROUND(C289*E289,2)</f>
        <v>0</v>
      </c>
      <c r="G289" s="43"/>
    </row>
    <row r="290" spans="1:7" s="1" customFormat="1" ht="15.75">
      <c r="A290" s="18">
        <f>A289+0.01</f>
        <v>34.020000000000003</v>
      </c>
      <c r="B290" s="31" t="s">
        <v>99</v>
      </c>
      <c r="C290" s="29">
        <v>324.48</v>
      </c>
      <c r="D290" s="18" t="s">
        <v>10</v>
      </c>
      <c r="E290" s="24"/>
      <c r="F290" s="24">
        <f t="shared" ref="F290:F291" si="54">ROUND(C290*E290,2)</f>
        <v>0</v>
      </c>
      <c r="G290" s="43"/>
    </row>
    <row r="291" spans="1:7" s="1" customFormat="1" ht="15.75">
      <c r="A291" s="18">
        <f>A290+0.01</f>
        <v>34.03</v>
      </c>
      <c r="B291" s="31" t="s">
        <v>116</v>
      </c>
      <c r="C291" s="29">
        <v>48.59</v>
      </c>
      <c r="D291" s="18" t="s">
        <v>10</v>
      </c>
      <c r="E291" s="24"/>
      <c r="F291" s="24">
        <f t="shared" si="54"/>
        <v>0</v>
      </c>
      <c r="G291" s="43"/>
    </row>
    <row r="292" spans="1:7" s="1" customFormat="1" ht="15.75">
      <c r="A292" s="18"/>
      <c r="B292" s="31"/>
      <c r="C292" s="29"/>
      <c r="D292" s="18"/>
      <c r="E292" s="24"/>
      <c r="F292" s="24"/>
      <c r="G292" s="43">
        <f>SUM(F288:F292)</f>
        <v>0</v>
      </c>
    </row>
    <row r="293" spans="1:7" s="1" customFormat="1" ht="15.75">
      <c r="A293" s="128">
        <f>A288+1</f>
        <v>35</v>
      </c>
      <c r="B293" s="129" t="s">
        <v>3</v>
      </c>
      <c r="C293" s="130"/>
      <c r="D293" s="133"/>
      <c r="E293" s="131"/>
      <c r="F293" s="131"/>
      <c r="G293" s="132"/>
    </row>
    <row r="294" spans="1:7" s="1" customFormat="1" ht="15.75">
      <c r="A294" s="18">
        <f>A293+0.01</f>
        <v>35.01</v>
      </c>
      <c r="B294" s="31" t="s">
        <v>59</v>
      </c>
      <c r="C294" s="29">
        <v>1255.96</v>
      </c>
      <c r="D294" s="18" t="s">
        <v>13</v>
      </c>
      <c r="E294" s="24"/>
      <c r="F294" s="24">
        <f>ROUND(C294*E294,2)</f>
        <v>0</v>
      </c>
      <c r="G294" s="43"/>
    </row>
    <row r="295" spans="1:7" s="1" customFormat="1" ht="15.75">
      <c r="A295" s="18">
        <f t="shared" ref="A295:A298" si="55">A294+0.01</f>
        <v>35.020000000000003</v>
      </c>
      <c r="B295" s="31" t="s">
        <v>95</v>
      </c>
      <c r="C295" s="29">
        <v>570.09</v>
      </c>
      <c r="D295" s="18" t="s">
        <v>10</v>
      </c>
      <c r="E295" s="24"/>
      <c r="F295" s="24">
        <f>ROUND(C295*E295,2)</f>
        <v>0</v>
      </c>
      <c r="G295" s="43"/>
    </row>
    <row r="296" spans="1:7" s="1" customFormat="1" ht="15.75">
      <c r="A296" s="18">
        <f t="shared" si="55"/>
        <v>35.03</v>
      </c>
      <c r="B296" s="31" t="s">
        <v>56</v>
      </c>
      <c r="C296" s="29">
        <v>221.8</v>
      </c>
      <c r="D296" s="18" t="s">
        <v>10</v>
      </c>
      <c r="E296" s="24"/>
      <c r="F296" s="24">
        <f>ROUND(C296*E296,2)</f>
        <v>0</v>
      </c>
      <c r="G296" s="43"/>
    </row>
    <row r="297" spans="1:7" s="1" customFormat="1" ht="15.75">
      <c r="A297" s="18">
        <f t="shared" si="55"/>
        <v>35.04</v>
      </c>
      <c r="B297" s="31" t="s">
        <v>117</v>
      </c>
      <c r="C297" s="29">
        <v>357.13</v>
      </c>
      <c r="D297" s="18" t="s">
        <v>10</v>
      </c>
      <c r="E297" s="24"/>
      <c r="F297" s="24">
        <f>ROUND(C297*E297,2)</f>
        <v>0</v>
      </c>
      <c r="G297" s="43"/>
    </row>
    <row r="298" spans="1:7" s="1" customFormat="1" ht="15.75">
      <c r="A298" s="18">
        <f t="shared" si="55"/>
        <v>35.049999999999997</v>
      </c>
      <c r="B298" s="31" t="s">
        <v>87</v>
      </c>
      <c r="C298" s="29">
        <v>578.92999999999995</v>
      </c>
      <c r="D298" s="18" t="s">
        <v>10</v>
      </c>
      <c r="E298" s="24"/>
      <c r="F298" s="24">
        <f>ROUND(C298*E298,2)</f>
        <v>0</v>
      </c>
      <c r="G298" s="43"/>
    </row>
    <row r="299" spans="1:7" s="1" customFormat="1" ht="15.75">
      <c r="A299" s="18"/>
      <c r="B299" s="31"/>
      <c r="C299" s="29"/>
      <c r="D299" s="18"/>
      <c r="E299" s="24"/>
      <c r="F299" s="24"/>
      <c r="G299" s="43">
        <f>SUM(F293:F299)</f>
        <v>0</v>
      </c>
    </row>
    <row r="300" spans="1:7" s="1" customFormat="1" ht="15.75">
      <c r="A300" s="128">
        <f>A293+1</f>
        <v>36</v>
      </c>
      <c r="B300" s="129" t="s">
        <v>4</v>
      </c>
      <c r="C300" s="130"/>
      <c r="D300" s="133"/>
      <c r="E300" s="131"/>
      <c r="F300" s="131"/>
      <c r="G300" s="132"/>
    </row>
    <row r="301" spans="1:7" s="1" customFormat="1" ht="33" customHeight="1">
      <c r="A301" s="18">
        <f>A300+0.01</f>
        <v>36.01</v>
      </c>
      <c r="B301" s="31" t="s">
        <v>102</v>
      </c>
      <c r="C301" s="29">
        <v>161</v>
      </c>
      <c r="D301" s="18" t="s">
        <v>10</v>
      </c>
      <c r="E301" s="24"/>
      <c r="F301" s="24">
        <f>ROUND(C301*E301,2)</f>
        <v>0</v>
      </c>
      <c r="G301" s="43"/>
    </row>
    <row r="302" spans="1:7" s="1" customFormat="1" ht="34.5" customHeight="1">
      <c r="A302" s="18">
        <f t="shared" ref="A302:A304" si="56">A301+0.01</f>
        <v>36.020000000000003</v>
      </c>
      <c r="B302" s="64" t="s">
        <v>439</v>
      </c>
      <c r="C302" s="29">
        <v>161</v>
      </c>
      <c r="D302" s="18" t="s">
        <v>10</v>
      </c>
      <c r="E302" s="24"/>
      <c r="F302" s="24">
        <f>ROUND(C302*E302,2)</f>
        <v>0</v>
      </c>
      <c r="G302" s="43"/>
    </row>
    <row r="303" spans="1:7" s="1" customFormat="1" ht="15.75">
      <c r="A303" s="18">
        <f t="shared" si="56"/>
        <v>36.03</v>
      </c>
      <c r="B303" s="31" t="s">
        <v>315</v>
      </c>
      <c r="C303" s="29">
        <v>22.62</v>
      </c>
      <c r="D303" s="18" t="s">
        <v>10</v>
      </c>
      <c r="E303" s="24"/>
      <c r="F303" s="24">
        <f>ROUND(C303*E303,2)</f>
        <v>0</v>
      </c>
      <c r="G303" s="43"/>
    </row>
    <row r="304" spans="1:7" s="1" customFormat="1" ht="15.75">
      <c r="A304" s="18">
        <f t="shared" si="56"/>
        <v>36.04</v>
      </c>
      <c r="B304" s="64" t="s">
        <v>379</v>
      </c>
      <c r="C304" s="29">
        <v>203</v>
      </c>
      <c r="D304" s="18" t="s">
        <v>13</v>
      </c>
      <c r="E304" s="24"/>
      <c r="F304" s="24">
        <f t="shared" ref="F304" si="57">ROUND(C304*E304,2)</f>
        <v>0</v>
      </c>
      <c r="G304" s="43"/>
    </row>
    <row r="305" spans="1:7" s="1" customFormat="1" ht="15.75">
      <c r="A305" s="18"/>
      <c r="B305" s="31"/>
      <c r="C305" s="29"/>
      <c r="D305" s="18"/>
      <c r="E305" s="24"/>
      <c r="F305" s="24"/>
      <c r="G305" s="43">
        <f>SUM(F300:F305)</f>
        <v>0</v>
      </c>
    </row>
    <row r="306" spans="1:7" s="1" customFormat="1" ht="21" customHeight="1">
      <c r="A306" s="128">
        <f>A300+1</f>
        <v>37</v>
      </c>
      <c r="B306" s="129" t="s">
        <v>5</v>
      </c>
      <c r="C306" s="130"/>
      <c r="D306" s="133"/>
      <c r="E306" s="131"/>
      <c r="F306" s="131"/>
      <c r="G306" s="132"/>
    </row>
    <row r="307" spans="1:7" s="1" customFormat="1" ht="51" customHeight="1">
      <c r="A307" s="18">
        <f>A306+0.01</f>
        <v>37.01</v>
      </c>
      <c r="B307" s="31" t="s">
        <v>407</v>
      </c>
      <c r="C307" s="29">
        <v>358.87</v>
      </c>
      <c r="D307" s="18" t="s">
        <v>10</v>
      </c>
      <c r="E307" s="24"/>
      <c r="F307" s="24">
        <f>ROUND(C307*E307,2)</f>
        <v>0</v>
      </c>
      <c r="G307" s="43"/>
    </row>
    <row r="308" spans="1:7" s="1" customFormat="1" ht="19.5" customHeight="1">
      <c r="A308" s="18">
        <f>A307+0.01</f>
        <v>37.020000000000003</v>
      </c>
      <c r="B308" s="31" t="s">
        <v>167</v>
      </c>
      <c r="C308" s="29">
        <v>59.46</v>
      </c>
      <c r="D308" s="18" t="s">
        <v>10</v>
      </c>
      <c r="E308" s="24"/>
      <c r="F308" s="24">
        <f>ROUND(C308*E308,2)</f>
        <v>0</v>
      </c>
      <c r="G308" s="43"/>
    </row>
    <row r="309" spans="1:7" s="1" customFormat="1" ht="15.75">
      <c r="A309" s="18"/>
      <c r="B309" s="31"/>
      <c r="C309" s="29"/>
      <c r="D309" s="18"/>
      <c r="E309" s="24"/>
      <c r="F309" s="24"/>
      <c r="G309" s="43">
        <f>SUM(F306:F309)</f>
        <v>0</v>
      </c>
    </row>
    <row r="310" spans="1:7" s="1" customFormat="1" ht="15.75">
      <c r="A310" s="128">
        <f>A306+1</f>
        <v>38</v>
      </c>
      <c r="B310" s="129" t="s">
        <v>6</v>
      </c>
      <c r="C310" s="130"/>
      <c r="D310" s="133"/>
      <c r="E310" s="131"/>
      <c r="F310" s="131"/>
      <c r="G310" s="132"/>
    </row>
    <row r="311" spans="1:7" s="1" customFormat="1" ht="51.75" customHeight="1">
      <c r="A311" s="18">
        <f>A310+0.01</f>
        <v>38.01</v>
      </c>
      <c r="B311" s="31" t="s">
        <v>411</v>
      </c>
      <c r="C311" s="29">
        <v>37.799999999999997</v>
      </c>
      <c r="D311" s="18" t="s">
        <v>10</v>
      </c>
      <c r="E311" s="24"/>
      <c r="F311" s="24">
        <f>ROUND(C311*E311,2)</f>
        <v>0</v>
      </c>
      <c r="G311" s="43"/>
    </row>
    <row r="312" spans="1:7" s="1" customFormat="1" ht="15.75">
      <c r="A312" s="18"/>
      <c r="B312" s="31"/>
      <c r="C312" s="29"/>
      <c r="D312" s="18"/>
      <c r="E312" s="24"/>
      <c r="F312" s="24"/>
      <c r="G312" s="43">
        <f>SUM(F310:F312)</f>
        <v>0</v>
      </c>
    </row>
    <row r="313" spans="1:7" s="1" customFormat="1" ht="23.25" customHeight="1">
      <c r="A313" s="128">
        <f>A310+1</f>
        <v>39</v>
      </c>
      <c r="B313" s="129" t="s">
        <v>7</v>
      </c>
      <c r="C313" s="130"/>
      <c r="D313" s="133"/>
      <c r="E313" s="131"/>
      <c r="F313" s="131"/>
      <c r="G313" s="132"/>
    </row>
    <row r="314" spans="1:7" s="1" customFormat="1" ht="54.75" customHeight="1">
      <c r="A314" s="18">
        <f>A313+0.01</f>
        <v>39.01</v>
      </c>
      <c r="B314" s="31" t="s">
        <v>408</v>
      </c>
      <c r="C314" s="29">
        <v>24</v>
      </c>
      <c r="D314" s="18" t="s">
        <v>10</v>
      </c>
      <c r="E314" s="24"/>
      <c r="F314" s="24">
        <f>ROUND(C314*E314,2)</f>
        <v>0</v>
      </c>
      <c r="G314" s="43"/>
    </row>
    <row r="315" spans="1:7" s="1" customFormat="1" ht="49.5" customHeight="1">
      <c r="A315" s="18">
        <f t="shared" ref="A315:A317" si="58">A314+0.01</f>
        <v>39.020000000000003</v>
      </c>
      <c r="B315" s="31" t="s">
        <v>410</v>
      </c>
      <c r="C315" s="29">
        <v>6.3</v>
      </c>
      <c r="D315" s="18" t="s">
        <v>10</v>
      </c>
      <c r="E315" s="24"/>
      <c r="F315" s="24">
        <f>ROUND(C315*E315,2)</f>
        <v>0</v>
      </c>
      <c r="G315" s="43"/>
    </row>
    <row r="316" spans="1:7" s="1" customFormat="1" ht="51.75" customHeight="1">
      <c r="A316" s="18">
        <f t="shared" si="58"/>
        <v>39.03</v>
      </c>
      <c r="B316" s="22" t="s">
        <v>354</v>
      </c>
      <c r="C316" s="29">
        <v>43.2</v>
      </c>
      <c r="D316" s="18" t="s">
        <v>10</v>
      </c>
      <c r="E316" s="24"/>
      <c r="F316" s="24">
        <f>ROUND(C316*E316,2)</f>
        <v>0</v>
      </c>
      <c r="G316" s="43"/>
    </row>
    <row r="317" spans="1:7" s="1" customFormat="1" ht="34.5" customHeight="1">
      <c r="A317" s="18">
        <f t="shared" si="58"/>
        <v>39.04</v>
      </c>
      <c r="B317" s="31" t="s">
        <v>436</v>
      </c>
      <c r="C317" s="29">
        <v>43.2</v>
      </c>
      <c r="D317" s="18" t="s">
        <v>10</v>
      </c>
      <c r="E317" s="24"/>
      <c r="F317" s="24">
        <f>ROUND(C317*E317,2)</f>
        <v>0</v>
      </c>
      <c r="G317" s="43"/>
    </row>
    <row r="318" spans="1:7" s="1" customFormat="1" ht="17.25" customHeight="1">
      <c r="A318" s="18"/>
      <c r="B318" s="31"/>
      <c r="C318" s="29"/>
      <c r="D318" s="18"/>
      <c r="E318" s="24"/>
      <c r="F318" s="24"/>
      <c r="G318" s="43">
        <f>SUM(F313:F318)</f>
        <v>0</v>
      </c>
    </row>
    <row r="319" spans="1:7" s="1" customFormat="1" ht="15.75">
      <c r="A319" s="128">
        <f>A313+1</f>
        <v>40</v>
      </c>
      <c r="B319" s="129" t="s">
        <v>85</v>
      </c>
      <c r="C319" s="130"/>
      <c r="D319" s="133"/>
      <c r="E319" s="131"/>
      <c r="F319" s="131"/>
      <c r="G319" s="132"/>
    </row>
    <row r="320" spans="1:7" s="1" customFormat="1" ht="65.25" customHeight="1">
      <c r="A320" s="18">
        <f>A319+0.01</f>
        <v>40.01</v>
      </c>
      <c r="B320" s="31" t="s">
        <v>355</v>
      </c>
      <c r="C320" s="29">
        <v>99.04</v>
      </c>
      <c r="D320" s="18" t="s">
        <v>10</v>
      </c>
      <c r="E320" s="24"/>
      <c r="F320" s="24">
        <f>ROUND(C320*E320,2)</f>
        <v>0</v>
      </c>
      <c r="G320" s="43"/>
    </row>
    <row r="321" spans="1:7" s="1" customFormat="1" ht="15.75">
      <c r="A321" s="18">
        <f t="shared" ref="A321:A323" si="59">A320+0.01</f>
        <v>40.020000000000003</v>
      </c>
      <c r="B321" s="31" t="s">
        <v>166</v>
      </c>
      <c r="C321" s="29">
        <v>61.2</v>
      </c>
      <c r="D321" s="18" t="s">
        <v>10</v>
      </c>
      <c r="E321" s="24"/>
      <c r="F321" s="24">
        <f t="shared" ref="F321:F323" si="60">ROUND(C321*E321,2)</f>
        <v>0</v>
      </c>
      <c r="G321" s="43"/>
    </row>
    <row r="322" spans="1:7" s="1" customFormat="1" ht="15.75">
      <c r="A322" s="18">
        <f t="shared" si="59"/>
        <v>40.03</v>
      </c>
      <c r="B322" s="31" t="s">
        <v>316</v>
      </c>
      <c r="C322" s="29">
        <v>70.38</v>
      </c>
      <c r="D322" s="18" t="s">
        <v>10</v>
      </c>
      <c r="E322" s="24"/>
      <c r="F322" s="24">
        <f t="shared" si="60"/>
        <v>0</v>
      </c>
      <c r="G322" s="43"/>
    </row>
    <row r="323" spans="1:7" s="1" customFormat="1" ht="15.75">
      <c r="A323" s="18">
        <f t="shared" si="59"/>
        <v>40.04</v>
      </c>
      <c r="B323" s="31" t="s">
        <v>440</v>
      </c>
      <c r="C323" s="29">
        <v>132</v>
      </c>
      <c r="D323" s="18" t="s">
        <v>13</v>
      </c>
      <c r="E323" s="24"/>
      <c r="F323" s="24">
        <f t="shared" si="60"/>
        <v>0</v>
      </c>
      <c r="G323" s="43"/>
    </row>
    <row r="324" spans="1:7" s="1" customFormat="1" ht="15.75">
      <c r="A324" s="18"/>
      <c r="B324" s="31"/>
      <c r="C324" s="29"/>
      <c r="D324" s="18"/>
      <c r="E324" s="24"/>
      <c r="F324" s="24"/>
      <c r="G324" s="43">
        <f>SUM(F319:F324)</f>
        <v>0</v>
      </c>
    </row>
    <row r="325" spans="1:7" s="1" customFormat="1" ht="15.75">
      <c r="A325" s="128">
        <f>A319+1</f>
        <v>41</v>
      </c>
      <c r="B325" s="129" t="s">
        <v>52</v>
      </c>
      <c r="C325" s="130"/>
      <c r="D325" s="133"/>
      <c r="E325" s="131"/>
      <c r="F325" s="131"/>
      <c r="G325" s="132"/>
    </row>
    <row r="326" spans="1:7" s="1" customFormat="1" ht="15.75">
      <c r="A326" s="18">
        <f>A325+0.01</f>
        <v>41.01</v>
      </c>
      <c r="B326" s="31" t="s">
        <v>98</v>
      </c>
      <c r="C326" s="29">
        <v>790.15</v>
      </c>
      <c r="D326" s="18" t="s">
        <v>10</v>
      </c>
      <c r="E326" s="24"/>
      <c r="F326" s="24">
        <f>ROUND(C326*E326,2)</f>
        <v>0</v>
      </c>
      <c r="G326" s="43"/>
    </row>
    <row r="327" spans="1:7" s="1" customFormat="1" ht="15.75">
      <c r="A327" s="18"/>
      <c r="B327" s="31"/>
      <c r="C327" s="29"/>
      <c r="D327" s="18"/>
      <c r="E327" s="24"/>
      <c r="F327" s="24"/>
      <c r="G327" s="43">
        <f>SUM(F325:F327)</f>
        <v>0</v>
      </c>
    </row>
    <row r="328" spans="1:7" s="1" customFormat="1" ht="15.75">
      <c r="A328" s="128">
        <f>A325+1</f>
        <v>42</v>
      </c>
      <c r="B328" s="129" t="s">
        <v>118</v>
      </c>
      <c r="C328" s="130"/>
      <c r="D328" s="133"/>
      <c r="E328" s="131"/>
      <c r="F328" s="131"/>
      <c r="G328" s="132"/>
    </row>
    <row r="329" spans="1:7" s="1" customFormat="1" ht="50.25" customHeight="1">
      <c r="A329" s="18">
        <f>A328+0.01</f>
        <v>42.01</v>
      </c>
      <c r="B329" s="31" t="s">
        <v>437</v>
      </c>
      <c r="C329" s="29">
        <v>128.16</v>
      </c>
      <c r="D329" s="18" t="s">
        <v>10</v>
      </c>
      <c r="E329" s="24"/>
      <c r="F329" s="24">
        <f>ROUND(C329*E329,2)</f>
        <v>0</v>
      </c>
      <c r="G329" s="43"/>
    </row>
    <row r="330" spans="1:7" s="1" customFormat="1" ht="15.75">
      <c r="A330" s="18"/>
      <c r="B330" s="47"/>
      <c r="C330" s="29"/>
      <c r="D330" s="18"/>
      <c r="E330" s="24"/>
      <c r="F330" s="24"/>
      <c r="G330" s="43">
        <f>SUM(F328:F330)</f>
        <v>0</v>
      </c>
    </row>
    <row r="331" spans="1:7" s="1" customFormat="1" ht="15.75">
      <c r="A331" s="128">
        <f>A328+1</f>
        <v>43</v>
      </c>
      <c r="B331" s="129" t="s">
        <v>8</v>
      </c>
      <c r="C331" s="130"/>
      <c r="D331" s="133"/>
      <c r="E331" s="131"/>
      <c r="F331" s="131"/>
      <c r="G331" s="132"/>
    </row>
    <row r="332" spans="1:7" s="1" customFormat="1" ht="15.75">
      <c r="A332" s="18">
        <f>A331+0.01</f>
        <v>43.01</v>
      </c>
      <c r="B332" s="31" t="s">
        <v>88</v>
      </c>
      <c r="C332" s="29">
        <v>17.5</v>
      </c>
      <c r="D332" s="18" t="s">
        <v>10</v>
      </c>
      <c r="E332" s="24"/>
      <c r="F332" s="24">
        <f>ROUND(C332*E332,2)</f>
        <v>0</v>
      </c>
      <c r="G332" s="43"/>
    </row>
    <row r="333" spans="1:7" s="1" customFormat="1" ht="30">
      <c r="A333" s="18">
        <f t="shared" ref="A333:A340" si="61">A332+0.01</f>
        <v>43.02</v>
      </c>
      <c r="B333" s="31" t="s">
        <v>380</v>
      </c>
      <c r="C333" s="29">
        <v>102.48</v>
      </c>
      <c r="D333" s="18" t="s">
        <v>13</v>
      </c>
      <c r="E333" s="24"/>
      <c r="F333" s="24">
        <f t="shared" ref="F333:F340" si="62">ROUND(C333*E333,2)</f>
        <v>0</v>
      </c>
      <c r="G333" s="43"/>
    </row>
    <row r="334" spans="1:7" s="1" customFormat="1" ht="15.75">
      <c r="A334" s="18">
        <f t="shared" si="61"/>
        <v>43.03</v>
      </c>
      <c r="B334" s="31" t="s">
        <v>170</v>
      </c>
      <c r="C334" s="29">
        <v>2</v>
      </c>
      <c r="D334" s="18" t="s">
        <v>12</v>
      </c>
      <c r="E334" s="24"/>
      <c r="F334" s="24">
        <f t="shared" si="62"/>
        <v>0</v>
      </c>
      <c r="G334" s="43"/>
    </row>
    <row r="335" spans="1:7" s="1" customFormat="1" ht="15.75">
      <c r="A335" s="18">
        <f t="shared" si="61"/>
        <v>43.04</v>
      </c>
      <c r="B335" s="31" t="s">
        <v>300</v>
      </c>
      <c r="C335" s="29">
        <v>2</v>
      </c>
      <c r="D335" s="18" t="s">
        <v>12</v>
      </c>
      <c r="E335" s="24"/>
      <c r="F335" s="24">
        <f t="shared" si="62"/>
        <v>0</v>
      </c>
      <c r="G335" s="43"/>
    </row>
    <row r="336" spans="1:7" s="1" customFormat="1" ht="15.75">
      <c r="A336" s="18">
        <f t="shared" si="61"/>
        <v>43.05</v>
      </c>
      <c r="B336" s="31" t="s">
        <v>168</v>
      </c>
      <c r="C336" s="29">
        <v>4</v>
      </c>
      <c r="D336" s="18" t="s">
        <v>12</v>
      </c>
      <c r="E336" s="24"/>
      <c r="F336" s="24">
        <f t="shared" si="62"/>
        <v>0</v>
      </c>
      <c r="G336" s="43"/>
    </row>
    <row r="337" spans="1:7" s="1" customFormat="1" ht="33" customHeight="1">
      <c r="A337" s="18">
        <f t="shared" si="61"/>
        <v>43.06</v>
      </c>
      <c r="B337" s="25" t="s">
        <v>334</v>
      </c>
      <c r="C337" s="29">
        <v>18</v>
      </c>
      <c r="D337" s="28" t="s">
        <v>12</v>
      </c>
      <c r="E337" s="24"/>
      <c r="F337" s="24">
        <f t="shared" si="62"/>
        <v>0</v>
      </c>
      <c r="G337" s="43"/>
    </row>
    <row r="338" spans="1:7" s="1" customFormat="1" ht="33" customHeight="1">
      <c r="A338" s="18">
        <f t="shared" si="61"/>
        <v>43.07</v>
      </c>
      <c r="B338" s="25" t="s">
        <v>390</v>
      </c>
      <c r="C338" s="29">
        <v>97.6</v>
      </c>
      <c r="D338" s="28" t="s">
        <v>13</v>
      </c>
      <c r="E338" s="24"/>
      <c r="F338" s="24">
        <f>ROUND(C338*E338,2)</f>
        <v>0</v>
      </c>
      <c r="G338" s="43"/>
    </row>
    <row r="339" spans="1:7" s="1" customFormat="1" ht="33" customHeight="1">
      <c r="A339" s="18">
        <f t="shared" si="61"/>
        <v>43.08</v>
      </c>
      <c r="B339" s="25" t="s">
        <v>438</v>
      </c>
      <c r="C339" s="29">
        <v>137.84</v>
      </c>
      <c r="D339" s="28" t="s">
        <v>13</v>
      </c>
      <c r="E339" s="24"/>
      <c r="F339" s="24">
        <f>ROUND(C339*E339,2)</f>
        <v>0</v>
      </c>
      <c r="G339" s="43"/>
    </row>
    <row r="340" spans="1:7" s="1" customFormat="1" ht="15.75">
      <c r="A340" s="18">
        <f t="shared" si="61"/>
        <v>43.09</v>
      </c>
      <c r="B340" s="31" t="s">
        <v>9</v>
      </c>
      <c r="C340" s="29">
        <v>158.41999999999999</v>
      </c>
      <c r="D340" s="18" t="s">
        <v>10</v>
      </c>
      <c r="E340" s="24"/>
      <c r="F340" s="24">
        <f t="shared" si="62"/>
        <v>0</v>
      </c>
      <c r="G340" s="43"/>
    </row>
    <row r="341" spans="1:7" s="1" customFormat="1" ht="15.75">
      <c r="A341" s="18"/>
      <c r="B341" s="31"/>
      <c r="C341" s="29"/>
      <c r="D341" s="18"/>
      <c r="E341" s="24"/>
      <c r="F341" s="24"/>
      <c r="G341" s="43">
        <f>SUM(F331:F341)</f>
        <v>0</v>
      </c>
    </row>
    <row r="342" spans="1:7" s="1" customFormat="1" ht="16.5" customHeight="1">
      <c r="A342" s="81" t="s">
        <v>76</v>
      </c>
      <c r="B342" s="72" t="s">
        <v>337</v>
      </c>
      <c r="C342" s="82">
        <v>5</v>
      </c>
      <c r="D342" s="81" t="s">
        <v>12</v>
      </c>
      <c r="E342" s="83"/>
      <c r="F342" s="83"/>
      <c r="G342" s="84"/>
    </row>
    <row r="343" spans="1:7" s="1" customFormat="1" ht="15.75">
      <c r="A343" s="128">
        <f>A331+1</f>
        <v>44</v>
      </c>
      <c r="B343" s="129" t="s">
        <v>0</v>
      </c>
      <c r="C343" s="130"/>
      <c r="D343" s="133"/>
      <c r="E343" s="131"/>
      <c r="F343" s="131"/>
      <c r="G343" s="132"/>
    </row>
    <row r="344" spans="1:7" s="1" customFormat="1" ht="15.75">
      <c r="A344" s="18">
        <f>A343+0.01</f>
        <v>44.01</v>
      </c>
      <c r="B344" s="31" t="s">
        <v>57</v>
      </c>
      <c r="C344" s="23">
        <v>5</v>
      </c>
      <c r="D344" s="18" t="s">
        <v>12</v>
      </c>
      <c r="E344" s="24"/>
      <c r="F344" s="24">
        <f>ROUND(C344*E344,2)</f>
        <v>0</v>
      </c>
      <c r="G344" s="44"/>
    </row>
    <row r="345" spans="1:7" s="1" customFormat="1" ht="15.75">
      <c r="A345" s="18"/>
      <c r="B345" s="19"/>
      <c r="C345" s="23"/>
      <c r="D345" s="18"/>
      <c r="E345" s="24"/>
      <c r="F345" s="24"/>
      <c r="G345" s="44">
        <f>SUM(F343:F345)</f>
        <v>0</v>
      </c>
    </row>
    <row r="346" spans="1:7" s="1" customFormat="1" ht="15.75">
      <c r="A346" s="128">
        <f>A343+1</f>
        <v>45</v>
      </c>
      <c r="B346" s="129" t="s">
        <v>1</v>
      </c>
      <c r="C346" s="130"/>
      <c r="D346" s="133"/>
      <c r="E346" s="131"/>
      <c r="F346" s="131"/>
      <c r="G346" s="132"/>
    </row>
    <row r="347" spans="1:7" s="1" customFormat="1" ht="15.75">
      <c r="A347" s="18">
        <f>A346+0.01</f>
        <v>45.01</v>
      </c>
      <c r="B347" s="31" t="s">
        <v>421</v>
      </c>
      <c r="C347" s="23">
        <v>2.2400000000000002</v>
      </c>
      <c r="D347" s="18" t="s">
        <v>14</v>
      </c>
      <c r="E347" s="24"/>
      <c r="F347" s="24">
        <f t="shared" ref="F347:F363" si="63">ROUND(C347*E347,2)</f>
        <v>0</v>
      </c>
      <c r="G347" s="44"/>
    </row>
    <row r="348" spans="1:7" s="1" customFormat="1" ht="15.75">
      <c r="A348" s="18">
        <f t="shared" ref="A348:A349" si="64">A347+0.01</f>
        <v>45.02</v>
      </c>
      <c r="B348" s="31" t="s">
        <v>422</v>
      </c>
      <c r="C348" s="23">
        <v>2.12</v>
      </c>
      <c r="D348" s="18" t="s">
        <v>16</v>
      </c>
      <c r="E348" s="24"/>
      <c r="F348" s="24">
        <f t="shared" si="63"/>
        <v>0</v>
      </c>
      <c r="G348" s="44"/>
    </row>
    <row r="349" spans="1:7" s="1" customFormat="1" ht="15.75">
      <c r="A349" s="18">
        <f t="shared" si="64"/>
        <v>45.03</v>
      </c>
      <c r="B349" s="31" t="s">
        <v>108</v>
      </c>
      <c r="C349" s="23">
        <v>0.16</v>
      </c>
      <c r="D349" s="18" t="s">
        <v>15</v>
      </c>
      <c r="E349" s="21"/>
      <c r="F349" s="24">
        <f t="shared" si="63"/>
        <v>0</v>
      </c>
      <c r="G349" s="44"/>
    </row>
    <row r="350" spans="1:7" s="1" customFormat="1" ht="15.75">
      <c r="A350" s="18"/>
      <c r="B350" s="19"/>
      <c r="C350" s="23"/>
      <c r="D350" s="18"/>
      <c r="E350" s="24"/>
      <c r="F350" s="24"/>
      <c r="G350" s="44">
        <f>SUM(F346:F350)</f>
        <v>0</v>
      </c>
    </row>
    <row r="351" spans="1:7" s="1" customFormat="1" ht="15.75">
      <c r="A351" s="128">
        <f>A346+1</f>
        <v>46</v>
      </c>
      <c r="B351" s="129" t="s">
        <v>2</v>
      </c>
      <c r="C351" s="130"/>
      <c r="D351" s="133"/>
      <c r="E351" s="131"/>
      <c r="F351" s="131"/>
      <c r="G351" s="132"/>
    </row>
    <row r="352" spans="1:7" s="1" customFormat="1" ht="18" customHeight="1">
      <c r="A352" s="18">
        <f>A351+0.01</f>
        <v>46.01</v>
      </c>
      <c r="B352" s="31" t="s">
        <v>137</v>
      </c>
      <c r="C352" s="23">
        <v>1.1200000000000001</v>
      </c>
      <c r="D352" s="18" t="s">
        <v>11</v>
      </c>
      <c r="E352" s="24"/>
      <c r="F352" s="24">
        <f>ROUND(C352*E352,2)</f>
        <v>0</v>
      </c>
      <c r="G352" s="44"/>
    </row>
    <row r="353" spans="1:7" s="1" customFormat="1" ht="34.5" customHeight="1">
      <c r="A353" s="18">
        <f>A352+0.01</f>
        <v>46.02</v>
      </c>
      <c r="B353" s="31" t="s">
        <v>293</v>
      </c>
      <c r="C353" s="23">
        <v>0.5</v>
      </c>
      <c r="D353" s="18" t="s">
        <v>11</v>
      </c>
      <c r="E353" s="24"/>
      <c r="F353" s="24">
        <f>ROUND(C353*E353,2)</f>
        <v>0</v>
      </c>
      <c r="G353" s="44"/>
    </row>
    <row r="354" spans="1:7" s="1" customFormat="1" ht="15.75">
      <c r="A354" s="18"/>
      <c r="B354" s="19"/>
      <c r="C354" s="23"/>
      <c r="D354" s="18"/>
      <c r="E354" s="24"/>
      <c r="F354" s="24"/>
      <c r="G354" s="44">
        <f>SUM(F351:F354)</f>
        <v>0</v>
      </c>
    </row>
    <row r="355" spans="1:7" s="1" customFormat="1" ht="15.75">
      <c r="A355" s="128">
        <f>A351+1</f>
        <v>47</v>
      </c>
      <c r="B355" s="129" t="s">
        <v>134</v>
      </c>
      <c r="C355" s="130"/>
      <c r="D355" s="133"/>
      <c r="E355" s="131"/>
      <c r="F355" s="131"/>
      <c r="G355" s="132"/>
    </row>
    <row r="356" spans="1:7" s="1" customFormat="1" ht="15.75">
      <c r="A356" s="18">
        <f>A355+0.01</f>
        <v>47.01</v>
      </c>
      <c r="B356" s="31" t="s">
        <v>59</v>
      </c>
      <c r="C356" s="23">
        <v>21</v>
      </c>
      <c r="D356" s="18" t="s">
        <v>13</v>
      </c>
      <c r="E356" s="24"/>
      <c r="F356" s="24">
        <f t="shared" si="63"/>
        <v>0</v>
      </c>
      <c r="G356" s="44"/>
    </row>
    <row r="357" spans="1:7" s="1" customFormat="1" ht="15.75">
      <c r="A357" s="18">
        <f t="shared" ref="A357:A358" si="65">A356+0.01</f>
        <v>47.02</v>
      </c>
      <c r="B357" s="31" t="s">
        <v>135</v>
      </c>
      <c r="C357" s="23">
        <v>7.8</v>
      </c>
      <c r="D357" s="18" t="s">
        <v>10</v>
      </c>
      <c r="E357" s="24"/>
      <c r="F357" s="24">
        <f t="shared" si="63"/>
        <v>0</v>
      </c>
      <c r="G357" s="44"/>
    </row>
    <row r="358" spans="1:7" s="1" customFormat="1" ht="15.75">
      <c r="A358" s="18">
        <f t="shared" si="65"/>
        <v>47.03</v>
      </c>
      <c r="B358" s="31" t="s">
        <v>55</v>
      </c>
      <c r="C358" s="23">
        <v>7.8</v>
      </c>
      <c r="D358" s="18" t="s">
        <v>10</v>
      </c>
      <c r="E358" s="24"/>
      <c r="F358" s="24">
        <f t="shared" si="63"/>
        <v>0</v>
      </c>
      <c r="G358" s="44"/>
    </row>
    <row r="359" spans="1:7" s="1" customFormat="1" ht="15.75">
      <c r="A359" s="18"/>
      <c r="B359" s="19"/>
      <c r="C359" s="23"/>
      <c r="D359" s="18"/>
      <c r="E359" s="24"/>
      <c r="F359" s="24"/>
      <c r="G359" s="44">
        <f>SUM(F355:F359)</f>
        <v>0</v>
      </c>
    </row>
    <row r="360" spans="1:7" s="1" customFormat="1" ht="15.75">
      <c r="A360" s="128">
        <f>A355+1</f>
        <v>48</v>
      </c>
      <c r="B360" s="129" t="s">
        <v>8</v>
      </c>
      <c r="C360" s="130"/>
      <c r="D360" s="133"/>
      <c r="E360" s="131"/>
      <c r="F360" s="131"/>
      <c r="G360" s="132"/>
    </row>
    <row r="361" spans="1:7" s="1" customFormat="1" ht="66.75" customHeight="1">
      <c r="A361" s="18">
        <f>A360+0.01</f>
        <v>48.01</v>
      </c>
      <c r="B361" s="31" t="s">
        <v>356</v>
      </c>
      <c r="C361" s="23">
        <v>5</v>
      </c>
      <c r="D361" s="18" t="s">
        <v>12</v>
      </c>
      <c r="E361" s="24"/>
      <c r="F361" s="24">
        <f>ROUND(C361*E361,2)</f>
        <v>0</v>
      </c>
      <c r="G361" s="44"/>
    </row>
    <row r="362" spans="1:7" s="1" customFormat="1" ht="31.5" customHeight="1">
      <c r="A362" s="18">
        <f t="shared" ref="A362:A363" si="66">A361+0.01</f>
        <v>48.02</v>
      </c>
      <c r="B362" s="31" t="s">
        <v>136</v>
      </c>
      <c r="C362" s="23">
        <v>5</v>
      </c>
      <c r="D362" s="18" t="s">
        <v>12</v>
      </c>
      <c r="E362" s="24"/>
      <c r="F362" s="24">
        <f t="shared" si="63"/>
        <v>0</v>
      </c>
      <c r="G362" s="44"/>
    </row>
    <row r="363" spans="1:7" s="1" customFormat="1" ht="20.25" customHeight="1">
      <c r="A363" s="18">
        <f t="shared" si="66"/>
        <v>48.03</v>
      </c>
      <c r="B363" s="31" t="s">
        <v>9</v>
      </c>
      <c r="C363" s="23">
        <v>5</v>
      </c>
      <c r="D363" s="18" t="s">
        <v>12</v>
      </c>
      <c r="E363" s="24"/>
      <c r="F363" s="24">
        <f t="shared" si="63"/>
        <v>0</v>
      </c>
      <c r="G363" s="44"/>
    </row>
    <row r="364" spans="1:7" s="1" customFormat="1" ht="15.75">
      <c r="A364" s="18"/>
      <c r="B364" s="19"/>
      <c r="C364" s="23"/>
      <c r="D364" s="18"/>
      <c r="E364" s="24"/>
      <c r="F364" s="24"/>
      <c r="G364" s="44">
        <f>SUM(F360:F364)</f>
        <v>0</v>
      </c>
    </row>
    <row r="365" spans="1:7" s="1" customFormat="1" ht="15.75">
      <c r="A365" s="81" t="s">
        <v>77</v>
      </c>
      <c r="B365" s="72" t="s">
        <v>457</v>
      </c>
      <c r="C365" s="82">
        <v>4</v>
      </c>
      <c r="D365" s="81" t="s">
        <v>12</v>
      </c>
      <c r="E365" s="83"/>
      <c r="F365" s="83"/>
      <c r="G365" s="84"/>
    </row>
    <row r="366" spans="1:7" s="1" customFormat="1" ht="15.75">
      <c r="A366" s="128">
        <f>A360+1</f>
        <v>49</v>
      </c>
      <c r="B366" s="129" t="s">
        <v>0</v>
      </c>
      <c r="C366" s="130"/>
      <c r="D366" s="133"/>
      <c r="E366" s="131"/>
      <c r="F366" s="131"/>
      <c r="G366" s="132"/>
    </row>
    <row r="367" spans="1:7" s="1" customFormat="1" ht="15.75">
      <c r="A367" s="18">
        <f>A366+0.01</f>
        <v>49.01</v>
      </c>
      <c r="B367" s="31" t="s">
        <v>17</v>
      </c>
      <c r="C367" s="23">
        <v>4</v>
      </c>
      <c r="D367" s="18" t="s">
        <v>12</v>
      </c>
      <c r="E367" s="24"/>
      <c r="F367" s="24">
        <f>ROUND(C367*E367,2)</f>
        <v>0</v>
      </c>
      <c r="G367" s="44"/>
    </row>
    <row r="368" spans="1:7" s="1" customFormat="1" ht="15.75">
      <c r="A368" s="18"/>
      <c r="B368" s="31"/>
      <c r="C368" s="23"/>
      <c r="D368" s="18"/>
      <c r="E368" s="24"/>
      <c r="F368" s="24"/>
      <c r="G368" s="44">
        <f>SUM(F366:F368)</f>
        <v>0</v>
      </c>
    </row>
    <row r="369" spans="1:7" s="1" customFormat="1" ht="15.75">
      <c r="A369" s="128">
        <f>A366+1</f>
        <v>50</v>
      </c>
      <c r="B369" s="129" t="s">
        <v>1</v>
      </c>
      <c r="C369" s="130"/>
      <c r="D369" s="133"/>
      <c r="E369" s="131"/>
      <c r="F369" s="131"/>
      <c r="G369" s="132"/>
    </row>
    <row r="370" spans="1:7" s="1" customFormat="1" ht="15.75">
      <c r="A370" s="18">
        <f>A369+0.01</f>
        <v>50.01</v>
      </c>
      <c r="B370" s="31" t="s">
        <v>423</v>
      </c>
      <c r="C370" s="23">
        <v>0.57999999999999996</v>
      </c>
      <c r="D370" s="18" t="s">
        <v>14</v>
      </c>
      <c r="E370" s="24"/>
      <c r="F370" s="24">
        <f>ROUND(C370*E370,2)</f>
        <v>0</v>
      </c>
      <c r="G370" s="44"/>
    </row>
    <row r="371" spans="1:7" s="1" customFormat="1" ht="34.5" customHeight="1">
      <c r="A371" s="18">
        <f t="shared" ref="A371:A372" si="67">A370+0.01</f>
        <v>50.02</v>
      </c>
      <c r="B371" s="31" t="s">
        <v>424</v>
      </c>
      <c r="C371" s="23">
        <v>0.57999999999999996</v>
      </c>
      <c r="D371" s="18" t="s">
        <v>16</v>
      </c>
      <c r="E371" s="27"/>
      <c r="F371" s="24">
        <f t="shared" ref="F371" si="68">ROUND(C371*E371,2)</f>
        <v>0</v>
      </c>
      <c r="G371" s="44"/>
    </row>
    <row r="372" spans="1:7" s="1" customFormat="1" ht="15.75">
      <c r="A372" s="18">
        <f t="shared" si="67"/>
        <v>50.03</v>
      </c>
      <c r="B372" s="31" t="s">
        <v>425</v>
      </c>
      <c r="C372" s="23">
        <v>0.75</v>
      </c>
      <c r="D372" s="18" t="s">
        <v>15</v>
      </c>
      <c r="E372" s="24"/>
      <c r="F372" s="24">
        <f>ROUND(C372*E372,2)</f>
        <v>0</v>
      </c>
      <c r="G372" s="44"/>
    </row>
    <row r="373" spans="1:7" s="1" customFormat="1" ht="15.75">
      <c r="A373" s="18"/>
      <c r="B373" s="31"/>
      <c r="C373" s="23"/>
      <c r="D373" s="18"/>
      <c r="E373" s="24"/>
      <c r="F373" s="24"/>
      <c r="G373" s="44">
        <f>SUM(F370:F373)</f>
        <v>0</v>
      </c>
    </row>
    <row r="374" spans="1:7" s="1" customFormat="1" ht="23.25" customHeight="1">
      <c r="A374" s="128">
        <f>A369+1</f>
        <v>51</v>
      </c>
      <c r="B374" s="129" t="s">
        <v>133</v>
      </c>
      <c r="C374" s="130"/>
      <c r="D374" s="133"/>
      <c r="E374" s="131"/>
      <c r="F374" s="131"/>
      <c r="G374" s="132"/>
    </row>
    <row r="375" spans="1:7" s="1" customFormat="1" ht="18" customHeight="1">
      <c r="A375" s="18">
        <f>A374+0.01</f>
        <v>51.01</v>
      </c>
      <c r="B375" s="31" t="s">
        <v>292</v>
      </c>
      <c r="C375" s="23">
        <v>0.57999999999999996</v>
      </c>
      <c r="D375" s="18" t="s">
        <v>11</v>
      </c>
      <c r="E375" s="24"/>
      <c r="F375" s="24">
        <f>ROUND(C375*E375,2)</f>
        <v>0</v>
      </c>
      <c r="G375" s="44"/>
    </row>
    <row r="376" spans="1:7" s="1" customFormat="1" ht="36" customHeight="1">
      <c r="A376" s="18">
        <f>A375+0.01</f>
        <v>51.02</v>
      </c>
      <c r="B376" s="31" t="s">
        <v>102</v>
      </c>
      <c r="C376" s="23">
        <v>4.05</v>
      </c>
      <c r="D376" s="18" t="s">
        <v>11</v>
      </c>
      <c r="E376" s="24"/>
      <c r="F376" s="24">
        <f>ROUND(C376*E376,2)</f>
        <v>0</v>
      </c>
      <c r="G376" s="44"/>
    </row>
    <row r="377" spans="1:7" s="1" customFormat="1" ht="15.75">
      <c r="A377" s="18"/>
      <c r="B377" s="31"/>
      <c r="C377" s="23"/>
      <c r="D377" s="18"/>
      <c r="E377" s="24"/>
      <c r="F377" s="24"/>
      <c r="G377" s="44">
        <f>SUM(F375:F377)</f>
        <v>0</v>
      </c>
    </row>
    <row r="378" spans="1:7" s="1" customFormat="1" ht="15.75">
      <c r="A378" s="128">
        <f>A374+1</f>
        <v>52</v>
      </c>
      <c r="B378" s="129" t="s">
        <v>138</v>
      </c>
      <c r="C378" s="130"/>
      <c r="D378" s="133"/>
      <c r="E378" s="131"/>
      <c r="F378" s="131"/>
      <c r="G378" s="132"/>
    </row>
    <row r="379" spans="1:7" s="1" customFormat="1" ht="37.5" customHeight="1">
      <c r="A379" s="18">
        <f>A378+0.01</f>
        <v>52.01</v>
      </c>
      <c r="B379" s="31" t="s">
        <v>441</v>
      </c>
      <c r="C379" s="23">
        <v>8</v>
      </c>
      <c r="D379" s="18" t="s">
        <v>12</v>
      </c>
      <c r="E379" s="24"/>
      <c r="F379" s="24">
        <f>ROUND(C379*E379,2)</f>
        <v>0</v>
      </c>
      <c r="G379" s="44"/>
    </row>
    <row r="380" spans="1:7" s="1" customFormat="1" ht="15.75">
      <c r="A380" s="18"/>
      <c r="B380" s="31"/>
      <c r="C380" s="23"/>
      <c r="D380" s="18"/>
      <c r="E380" s="24"/>
      <c r="F380" s="24"/>
      <c r="G380" s="44">
        <f>SUM(F379:F380)</f>
        <v>0</v>
      </c>
    </row>
    <row r="381" spans="1:7" s="1" customFormat="1" ht="15.75">
      <c r="A381" s="128">
        <f>A378+1</f>
        <v>53</v>
      </c>
      <c r="B381" s="129" t="s">
        <v>4</v>
      </c>
      <c r="C381" s="130"/>
      <c r="D381" s="133"/>
      <c r="E381" s="131"/>
      <c r="F381" s="131"/>
      <c r="G381" s="132"/>
    </row>
    <row r="382" spans="1:7" s="1" customFormat="1" ht="34.5" customHeight="1">
      <c r="A382" s="18">
        <f>A381+0.01</f>
        <v>53.01</v>
      </c>
      <c r="B382" s="31" t="s">
        <v>357</v>
      </c>
      <c r="C382" s="23">
        <v>20.25</v>
      </c>
      <c r="D382" s="18" t="s">
        <v>10</v>
      </c>
      <c r="E382" s="24"/>
      <c r="F382" s="24">
        <f>ROUND(C382*E382,2)</f>
        <v>0</v>
      </c>
      <c r="G382" s="44"/>
    </row>
    <row r="383" spans="1:7" s="1" customFormat="1" ht="15.75">
      <c r="A383" s="18"/>
      <c r="B383" s="31"/>
      <c r="C383" s="23"/>
      <c r="D383" s="18"/>
      <c r="E383" s="24"/>
      <c r="F383" s="24"/>
      <c r="G383" s="44">
        <f>SUM(F382:F383)</f>
        <v>0</v>
      </c>
    </row>
    <row r="384" spans="1:7" s="1" customFormat="1" ht="15.75">
      <c r="A384" s="128">
        <f>A381+1</f>
        <v>54</v>
      </c>
      <c r="B384" s="129" t="s">
        <v>8</v>
      </c>
      <c r="C384" s="130"/>
      <c r="D384" s="133"/>
      <c r="E384" s="131"/>
      <c r="F384" s="131"/>
      <c r="G384" s="132"/>
    </row>
    <row r="385" spans="1:7" s="1" customFormat="1" ht="15.75">
      <c r="A385" s="18">
        <f>A384+0.01</f>
        <v>54.01</v>
      </c>
      <c r="B385" s="31" t="s">
        <v>9</v>
      </c>
      <c r="C385" s="23">
        <v>20.25</v>
      </c>
      <c r="D385" s="18" t="s">
        <v>10</v>
      </c>
      <c r="E385" s="24"/>
      <c r="F385" s="24">
        <f>ROUND(C385*E385,2)</f>
        <v>0</v>
      </c>
      <c r="G385" s="44"/>
    </row>
    <row r="386" spans="1:7" s="1" customFormat="1" ht="33" customHeight="1">
      <c r="A386" s="18">
        <f>A385+0.01</f>
        <v>54.02</v>
      </c>
      <c r="B386" s="31" t="s">
        <v>369</v>
      </c>
      <c r="C386" s="23">
        <v>8</v>
      </c>
      <c r="D386" s="18" t="s">
        <v>12</v>
      </c>
      <c r="E386" s="24"/>
      <c r="F386" s="24">
        <f>ROUND(C386*E386,2)</f>
        <v>0</v>
      </c>
      <c r="G386" s="44"/>
    </row>
    <row r="387" spans="1:7" s="1" customFormat="1" ht="15.75">
      <c r="A387" s="18"/>
      <c r="B387" s="31"/>
      <c r="C387" s="23"/>
      <c r="D387" s="18"/>
      <c r="E387" s="24"/>
      <c r="F387" s="24"/>
      <c r="G387" s="44">
        <f>SUM(F385:F387)</f>
        <v>0</v>
      </c>
    </row>
    <row r="388" spans="1:7" s="1" customFormat="1" ht="15.75">
      <c r="A388" s="81" t="s">
        <v>78</v>
      </c>
      <c r="B388" s="72" t="s">
        <v>419</v>
      </c>
      <c r="C388" s="82">
        <v>2</v>
      </c>
      <c r="D388" s="81" t="s">
        <v>12</v>
      </c>
      <c r="E388" s="83"/>
      <c r="F388" s="83"/>
      <c r="G388" s="84"/>
    </row>
    <row r="389" spans="1:7" s="1" customFormat="1" ht="15.75">
      <c r="A389" s="128">
        <f>A384+1</f>
        <v>55</v>
      </c>
      <c r="B389" s="129" t="s">
        <v>0</v>
      </c>
      <c r="C389" s="130"/>
      <c r="D389" s="133"/>
      <c r="E389" s="131"/>
      <c r="F389" s="131"/>
      <c r="G389" s="132"/>
    </row>
    <row r="390" spans="1:7" s="1" customFormat="1" ht="15.75">
      <c r="A390" s="18">
        <f>A389+0.01</f>
        <v>55.01</v>
      </c>
      <c r="B390" s="31" t="s">
        <v>57</v>
      </c>
      <c r="C390" s="23">
        <v>2</v>
      </c>
      <c r="D390" s="18" t="s">
        <v>12</v>
      </c>
      <c r="E390" s="24"/>
      <c r="F390" s="24">
        <f>ROUND(C390*E390,2)</f>
        <v>0</v>
      </c>
      <c r="G390" s="44"/>
    </row>
    <row r="391" spans="1:7" s="1" customFormat="1" ht="15.75">
      <c r="A391" s="18"/>
      <c r="B391" s="19"/>
      <c r="C391" s="23"/>
      <c r="D391" s="18"/>
      <c r="E391" s="24"/>
      <c r="F391" s="24"/>
      <c r="G391" s="44">
        <f>SUM(F389:F391)</f>
        <v>0</v>
      </c>
    </row>
    <row r="392" spans="1:7" s="1" customFormat="1" ht="15.75">
      <c r="A392" s="128">
        <f>A389+1</f>
        <v>56</v>
      </c>
      <c r="B392" s="129" t="s">
        <v>1</v>
      </c>
      <c r="C392" s="130"/>
      <c r="D392" s="133"/>
      <c r="E392" s="131"/>
      <c r="F392" s="131"/>
      <c r="G392" s="132"/>
    </row>
    <row r="393" spans="1:7" s="1" customFormat="1" ht="15.75">
      <c r="A393" s="18">
        <f>A392+0.01</f>
        <v>56.01</v>
      </c>
      <c r="B393" s="31" t="s">
        <v>423</v>
      </c>
      <c r="C393" s="23">
        <v>6.62</v>
      </c>
      <c r="D393" s="18" t="s">
        <v>14</v>
      </c>
      <c r="E393" s="24"/>
      <c r="F393" s="24">
        <f>ROUND(C393*E393,2)</f>
        <v>0</v>
      </c>
      <c r="G393" s="44"/>
    </row>
    <row r="394" spans="1:7" s="1" customFormat="1" ht="15.75">
      <c r="A394" s="18">
        <f t="shared" ref="A394:A395" si="69">A393+0.01</f>
        <v>56.02</v>
      </c>
      <c r="B394" s="31" t="s">
        <v>422</v>
      </c>
      <c r="C394" s="23">
        <v>3.31</v>
      </c>
      <c r="D394" s="18" t="s">
        <v>16</v>
      </c>
      <c r="E394" s="24"/>
      <c r="F394" s="24">
        <f>ROUND(C394*E394,2)</f>
        <v>0</v>
      </c>
      <c r="G394" s="44"/>
    </row>
    <row r="395" spans="1:7" s="1" customFormat="1" ht="15.75">
      <c r="A395" s="18">
        <f t="shared" si="69"/>
        <v>56.03</v>
      </c>
      <c r="B395" s="31" t="s">
        <v>425</v>
      </c>
      <c r="C395" s="23">
        <v>4.3</v>
      </c>
      <c r="D395" s="18" t="s">
        <v>15</v>
      </c>
      <c r="E395" s="21"/>
      <c r="F395" s="24">
        <f>ROUND(C395*E395,2)</f>
        <v>0</v>
      </c>
      <c r="G395" s="44"/>
    </row>
    <row r="396" spans="1:7" s="1" customFormat="1" ht="15.75">
      <c r="A396" s="18"/>
      <c r="B396" s="19"/>
      <c r="C396" s="23"/>
      <c r="D396" s="18"/>
      <c r="E396" s="24"/>
      <c r="F396" s="24"/>
      <c r="G396" s="44">
        <f>SUM(F392:F396)</f>
        <v>0</v>
      </c>
    </row>
    <row r="397" spans="1:7" s="1" customFormat="1" ht="15.75">
      <c r="A397" s="128">
        <f>A392+1</f>
        <v>57</v>
      </c>
      <c r="B397" s="129" t="s">
        <v>2</v>
      </c>
      <c r="C397" s="130"/>
      <c r="D397" s="133"/>
      <c r="E397" s="131"/>
      <c r="F397" s="131"/>
      <c r="G397" s="132"/>
    </row>
    <row r="398" spans="1:7" s="1" customFormat="1" ht="15.75">
      <c r="A398" s="18">
        <f>A397+0.01</f>
        <v>57.01</v>
      </c>
      <c r="B398" s="31" t="s">
        <v>274</v>
      </c>
      <c r="C398" s="23">
        <v>1.66</v>
      </c>
      <c r="D398" s="18" t="s">
        <v>11</v>
      </c>
      <c r="E398" s="24"/>
      <c r="F398" s="24">
        <f>ROUND(C398*E398,2)</f>
        <v>0</v>
      </c>
      <c r="G398" s="44"/>
    </row>
    <row r="399" spans="1:7" s="1" customFormat="1" ht="15.75">
      <c r="A399" s="18">
        <f t="shared" ref="A399:A400" si="70">A398+0.01</f>
        <v>57.02</v>
      </c>
      <c r="B399" s="31" t="s">
        <v>295</v>
      </c>
      <c r="C399" s="23">
        <v>0.57999999999999996</v>
      </c>
      <c r="D399" s="18" t="s">
        <v>11</v>
      </c>
      <c r="E399" s="24"/>
      <c r="F399" s="24">
        <f>ROUND(C399*E399,2)</f>
        <v>0</v>
      </c>
      <c r="G399" s="44"/>
    </row>
    <row r="400" spans="1:7" s="1" customFormat="1" ht="32.25" customHeight="1">
      <c r="A400" s="18">
        <f t="shared" si="70"/>
        <v>57.03</v>
      </c>
      <c r="B400" s="31" t="s">
        <v>294</v>
      </c>
      <c r="C400" s="23">
        <v>0.74</v>
      </c>
      <c r="D400" s="18" t="s">
        <v>11</v>
      </c>
      <c r="E400" s="24"/>
      <c r="F400" s="24">
        <f>ROUND(C400*E400,2)</f>
        <v>0</v>
      </c>
      <c r="G400" s="44"/>
    </row>
    <row r="401" spans="1:7" s="1" customFormat="1" ht="15.75">
      <c r="A401" s="18"/>
      <c r="B401" s="19"/>
      <c r="C401" s="23"/>
      <c r="D401" s="18"/>
      <c r="E401" s="24"/>
      <c r="F401" s="24"/>
      <c r="G401" s="44">
        <f>SUM(F397:F401)</f>
        <v>0</v>
      </c>
    </row>
    <row r="402" spans="1:7" s="1" customFormat="1" ht="15.75">
      <c r="A402" s="128">
        <f>A397+1</f>
        <v>58</v>
      </c>
      <c r="B402" s="129" t="s">
        <v>53</v>
      </c>
      <c r="C402" s="130"/>
      <c r="D402" s="133"/>
      <c r="E402" s="131"/>
      <c r="F402" s="131"/>
      <c r="G402" s="132"/>
    </row>
    <row r="403" spans="1:7" s="1" customFormat="1" ht="15.75">
      <c r="A403" s="18">
        <f>A402+0.01</f>
        <v>58.01</v>
      </c>
      <c r="B403" s="31" t="s">
        <v>99</v>
      </c>
      <c r="C403" s="29">
        <v>64.400000000000006</v>
      </c>
      <c r="D403" s="18" t="s">
        <v>10</v>
      </c>
      <c r="E403" s="24"/>
      <c r="F403" s="24">
        <f>ROUND(C403*E403,2)</f>
        <v>0</v>
      </c>
      <c r="G403" s="43"/>
    </row>
    <row r="404" spans="1:7" s="1" customFormat="1" ht="15.75">
      <c r="A404" s="18"/>
      <c r="B404" s="31"/>
      <c r="C404" s="29"/>
      <c r="D404" s="18"/>
      <c r="E404" s="24"/>
      <c r="F404" s="24"/>
      <c r="G404" s="43">
        <f>SUM(F402:F404)</f>
        <v>0</v>
      </c>
    </row>
    <row r="405" spans="1:7" s="1" customFormat="1" ht="15.75">
      <c r="A405" s="128">
        <f>A402+1</f>
        <v>59</v>
      </c>
      <c r="B405" s="129" t="s">
        <v>134</v>
      </c>
      <c r="C405" s="130"/>
      <c r="D405" s="133"/>
      <c r="E405" s="131"/>
      <c r="F405" s="131"/>
      <c r="G405" s="132"/>
    </row>
    <row r="406" spans="1:7" s="1" customFormat="1" ht="15.75">
      <c r="A406" s="18">
        <f>A405+0.01</f>
        <v>59.01</v>
      </c>
      <c r="B406" s="31" t="s">
        <v>59</v>
      </c>
      <c r="C406" s="23">
        <v>143.36000000000001</v>
      </c>
      <c r="D406" s="18" t="s">
        <v>13</v>
      </c>
      <c r="E406" s="24"/>
      <c r="F406" s="24">
        <f>ROUND(C406*E406,2)</f>
        <v>0</v>
      </c>
      <c r="G406" s="44"/>
    </row>
    <row r="407" spans="1:7" s="1" customFormat="1" ht="15.75">
      <c r="A407" s="18">
        <f t="shared" ref="A407:A408" si="71">A406+0.01</f>
        <v>59.02</v>
      </c>
      <c r="B407" s="31" t="s">
        <v>135</v>
      </c>
      <c r="C407" s="23">
        <v>128.91</v>
      </c>
      <c r="D407" s="18" t="s">
        <v>10</v>
      </c>
      <c r="E407" s="24"/>
      <c r="F407" s="24">
        <f>ROUND(C407*E407,2)</f>
        <v>0</v>
      </c>
      <c r="G407" s="44"/>
    </row>
    <row r="408" spans="1:7" s="1" customFormat="1" ht="15.75">
      <c r="A408" s="18">
        <f t="shared" si="71"/>
        <v>59.03</v>
      </c>
      <c r="B408" s="31" t="s">
        <v>55</v>
      </c>
      <c r="C408" s="23">
        <v>22.19</v>
      </c>
      <c r="D408" s="18" t="s">
        <v>10</v>
      </c>
      <c r="E408" s="24"/>
      <c r="F408" s="24">
        <f>ROUND(C408*E408,2)</f>
        <v>0</v>
      </c>
      <c r="G408" s="44"/>
    </row>
    <row r="409" spans="1:7" s="1" customFormat="1" ht="15.75">
      <c r="A409" s="18"/>
      <c r="B409" s="19"/>
      <c r="C409" s="23"/>
      <c r="D409" s="18"/>
      <c r="E409" s="24"/>
      <c r="F409" s="24"/>
      <c r="G409" s="44">
        <f>SUM(F405:F409)</f>
        <v>0</v>
      </c>
    </row>
    <row r="410" spans="1:7" s="1" customFormat="1" ht="15.75">
      <c r="A410" s="128">
        <f>A405+1</f>
        <v>60</v>
      </c>
      <c r="B410" s="129" t="s">
        <v>4</v>
      </c>
      <c r="C410" s="130"/>
      <c r="D410" s="133"/>
      <c r="E410" s="131"/>
      <c r="F410" s="131"/>
      <c r="G410" s="132"/>
    </row>
    <row r="411" spans="1:7" s="1" customFormat="1" ht="30.75" customHeight="1">
      <c r="A411" s="18">
        <f>A410+0.01</f>
        <v>60.01</v>
      </c>
      <c r="B411" s="31" t="s">
        <v>102</v>
      </c>
      <c r="C411" s="29">
        <v>10.4</v>
      </c>
      <c r="D411" s="18" t="s">
        <v>10</v>
      </c>
      <c r="E411" s="24"/>
      <c r="F411" s="24">
        <f>ROUND(C411*E411,2)</f>
        <v>0</v>
      </c>
      <c r="G411" s="43"/>
    </row>
    <row r="412" spans="1:7" s="1" customFormat="1" ht="15.75">
      <c r="A412" s="18"/>
      <c r="B412" s="31"/>
      <c r="C412" s="29"/>
      <c r="D412" s="18"/>
      <c r="E412" s="24"/>
      <c r="F412" s="24"/>
      <c r="G412" s="43">
        <f>SUM(F410:F412)</f>
        <v>0</v>
      </c>
    </row>
    <row r="413" spans="1:7" s="1" customFormat="1" ht="15.75">
      <c r="A413" s="128">
        <f>A410+1</f>
        <v>61</v>
      </c>
      <c r="B413" s="129" t="s">
        <v>5</v>
      </c>
      <c r="C413" s="130"/>
      <c r="D413" s="133"/>
      <c r="E413" s="131"/>
      <c r="F413" s="131"/>
      <c r="G413" s="132"/>
    </row>
    <row r="414" spans="1:7" s="1" customFormat="1" ht="48.75" customHeight="1">
      <c r="A414" s="18">
        <f>A413+0.01</f>
        <v>61.01</v>
      </c>
      <c r="B414" s="31" t="s">
        <v>370</v>
      </c>
      <c r="C414" s="29">
        <v>42.53</v>
      </c>
      <c r="D414" s="18" t="s">
        <v>10</v>
      </c>
      <c r="E414" s="24"/>
      <c r="F414" s="24">
        <f>ROUND(C414*E414,2)</f>
        <v>0</v>
      </c>
      <c r="G414" s="43"/>
    </row>
    <row r="415" spans="1:7" s="1" customFormat="1" ht="15.75">
      <c r="A415" s="18"/>
      <c r="B415" s="31"/>
      <c r="C415" s="29"/>
      <c r="D415" s="18"/>
      <c r="E415" s="24"/>
      <c r="F415" s="24"/>
      <c r="G415" s="43">
        <f>SUM(F413:F415)</f>
        <v>0</v>
      </c>
    </row>
    <row r="416" spans="1:7" s="1" customFormat="1" ht="15.75">
      <c r="A416" s="128">
        <f>A413+1</f>
        <v>62</v>
      </c>
      <c r="B416" s="129" t="s">
        <v>6</v>
      </c>
      <c r="C416" s="130"/>
      <c r="D416" s="133"/>
      <c r="E416" s="131"/>
      <c r="F416" s="131"/>
      <c r="G416" s="132"/>
    </row>
    <row r="417" spans="1:7" s="1" customFormat="1" ht="56.25" customHeight="1">
      <c r="A417" s="18">
        <f>A416+0.01</f>
        <v>62.01</v>
      </c>
      <c r="B417" s="31" t="s">
        <v>477</v>
      </c>
      <c r="C417" s="29">
        <v>3.78</v>
      </c>
      <c r="D417" s="18" t="s">
        <v>10</v>
      </c>
      <c r="E417" s="24"/>
      <c r="F417" s="24">
        <f>ROUND(C417*E417,2)</f>
        <v>0</v>
      </c>
      <c r="G417" s="43"/>
    </row>
    <row r="418" spans="1:7" s="1" customFormat="1" ht="15.75">
      <c r="A418" s="18"/>
      <c r="B418" s="31"/>
      <c r="C418" s="29"/>
      <c r="D418" s="18"/>
      <c r="E418" s="24"/>
      <c r="F418" s="24"/>
      <c r="G418" s="43">
        <f>SUM(F416:F418)</f>
        <v>0</v>
      </c>
    </row>
    <row r="419" spans="1:7" s="1" customFormat="1" ht="15.75">
      <c r="A419" s="128">
        <f>A416+1</f>
        <v>63</v>
      </c>
      <c r="B419" s="129" t="s">
        <v>7</v>
      </c>
      <c r="C419" s="130"/>
      <c r="D419" s="133"/>
      <c r="E419" s="131"/>
      <c r="F419" s="131"/>
      <c r="G419" s="132"/>
    </row>
    <row r="420" spans="1:7" s="1" customFormat="1" ht="36.75" customHeight="1">
      <c r="A420" s="18">
        <f>A419+0.01</f>
        <v>63.01</v>
      </c>
      <c r="B420" s="31" t="s">
        <v>442</v>
      </c>
      <c r="C420" s="29">
        <v>6.66</v>
      </c>
      <c r="D420" s="18" t="s">
        <v>10</v>
      </c>
      <c r="E420" s="24"/>
      <c r="F420" s="24">
        <f>ROUND(C420*E420,2)</f>
        <v>0</v>
      </c>
      <c r="G420" s="43"/>
    </row>
    <row r="421" spans="1:7" s="1" customFormat="1" ht="15.75">
      <c r="A421" s="18"/>
      <c r="B421" s="31"/>
      <c r="C421" s="29"/>
      <c r="D421" s="18"/>
      <c r="E421" s="24"/>
      <c r="F421" s="24"/>
      <c r="G421" s="43">
        <f>SUM(F419:F421)</f>
        <v>0</v>
      </c>
    </row>
    <row r="422" spans="1:7" s="1" customFormat="1" ht="15.75">
      <c r="A422" s="128">
        <f>A419+1</f>
        <v>64</v>
      </c>
      <c r="B422" s="129" t="s">
        <v>85</v>
      </c>
      <c r="C422" s="130"/>
      <c r="D422" s="133"/>
      <c r="E422" s="131"/>
      <c r="F422" s="131"/>
      <c r="G422" s="132"/>
    </row>
    <row r="423" spans="1:7" s="1" customFormat="1" ht="51" customHeight="1">
      <c r="A423" s="18">
        <f>A422+0.01</f>
        <v>64.010000000000005</v>
      </c>
      <c r="B423" s="31" t="s">
        <v>443</v>
      </c>
      <c r="C423" s="29">
        <v>23.4</v>
      </c>
      <c r="D423" s="18" t="s">
        <v>10</v>
      </c>
      <c r="E423" s="24"/>
      <c r="F423" s="24">
        <f>ROUND(C423*E423,2)</f>
        <v>0</v>
      </c>
      <c r="G423" s="43"/>
    </row>
    <row r="424" spans="1:7" s="1" customFormat="1" ht="15.75">
      <c r="A424" s="18"/>
      <c r="B424" s="31"/>
      <c r="C424" s="29"/>
      <c r="D424" s="18"/>
      <c r="E424" s="24"/>
      <c r="F424" s="24"/>
      <c r="G424" s="43">
        <f>SUM(F422:F424)</f>
        <v>0</v>
      </c>
    </row>
    <row r="425" spans="1:7" s="1" customFormat="1" ht="15.75">
      <c r="A425" s="128">
        <f>A422+1</f>
        <v>65</v>
      </c>
      <c r="B425" s="129" t="s">
        <v>52</v>
      </c>
      <c r="C425" s="130"/>
      <c r="D425" s="133"/>
      <c r="E425" s="131"/>
      <c r="F425" s="131"/>
      <c r="G425" s="132"/>
    </row>
    <row r="426" spans="1:7" s="1" customFormat="1" ht="18" customHeight="1">
      <c r="A426" s="18">
        <f>A425+0.01</f>
        <v>65.010000000000005</v>
      </c>
      <c r="B426" s="31" t="s">
        <v>98</v>
      </c>
      <c r="C426" s="29">
        <v>106.72</v>
      </c>
      <c r="D426" s="18" t="s">
        <v>10</v>
      </c>
      <c r="E426" s="24"/>
      <c r="F426" s="24">
        <f>ROUND(C426*E426,2)</f>
        <v>0</v>
      </c>
      <c r="G426" s="43"/>
    </row>
    <row r="427" spans="1:7" s="1" customFormat="1" ht="15.75">
      <c r="A427" s="80"/>
      <c r="B427" s="85"/>
      <c r="C427" s="16"/>
      <c r="D427" s="55"/>
      <c r="E427" s="60"/>
      <c r="F427" s="57"/>
      <c r="G427" s="43">
        <f>SUM(F425:F427)</f>
        <v>0</v>
      </c>
    </row>
    <row r="428" spans="1:7" s="1" customFormat="1" ht="15.75">
      <c r="A428" s="128">
        <f>A425+1</f>
        <v>66</v>
      </c>
      <c r="B428" s="129" t="s">
        <v>81</v>
      </c>
      <c r="C428" s="130"/>
      <c r="D428" s="133"/>
      <c r="E428" s="131"/>
      <c r="F428" s="131"/>
      <c r="G428" s="132"/>
    </row>
    <row r="429" spans="1:7" s="1" customFormat="1" ht="15.75">
      <c r="A429" s="18">
        <f>A428+0.01</f>
        <v>66.010000000000005</v>
      </c>
      <c r="B429" s="31" t="s">
        <v>179</v>
      </c>
      <c r="C429" s="29">
        <v>2</v>
      </c>
      <c r="D429" s="18" t="s">
        <v>12</v>
      </c>
      <c r="E429" s="24"/>
      <c r="F429" s="24">
        <f>ROUND(C429*E429,2)</f>
        <v>0</v>
      </c>
      <c r="G429" s="43"/>
    </row>
    <row r="430" spans="1:7" s="1" customFormat="1" ht="15">
      <c r="A430" s="18">
        <f t="shared" ref="A430:A431" si="72">A429+0.01</f>
        <v>66.02</v>
      </c>
      <c r="B430" s="30" t="s">
        <v>233</v>
      </c>
      <c r="C430" s="23">
        <v>2</v>
      </c>
      <c r="D430" s="18" t="s">
        <v>12</v>
      </c>
      <c r="E430" s="24"/>
      <c r="F430" s="24">
        <f>ROUND(C430*E430,2)</f>
        <v>0</v>
      </c>
      <c r="G430" s="58"/>
    </row>
    <row r="431" spans="1:7" s="1" customFormat="1" ht="15.75">
      <c r="A431" s="18">
        <f t="shared" si="72"/>
        <v>66.03</v>
      </c>
      <c r="B431" s="30" t="s">
        <v>140</v>
      </c>
      <c r="C431" s="23">
        <v>2</v>
      </c>
      <c r="D431" s="18" t="s">
        <v>12</v>
      </c>
      <c r="E431" s="24"/>
      <c r="F431" s="24">
        <f>ROUND(C431*E431,2)</f>
        <v>0</v>
      </c>
      <c r="G431" s="44"/>
    </row>
    <row r="432" spans="1:7" s="1" customFormat="1" ht="15.75">
      <c r="A432" s="18"/>
      <c r="B432" s="30"/>
      <c r="C432" s="23"/>
      <c r="D432" s="18"/>
      <c r="E432" s="24"/>
      <c r="F432" s="24"/>
      <c r="G432" s="43">
        <f>SUM(F428:F432)</f>
        <v>0</v>
      </c>
    </row>
    <row r="433" spans="1:7" s="1" customFormat="1" ht="15.75">
      <c r="A433" s="128">
        <f>A428+1</f>
        <v>67</v>
      </c>
      <c r="B433" s="129" t="s">
        <v>8</v>
      </c>
      <c r="C433" s="130"/>
      <c r="D433" s="133"/>
      <c r="E433" s="131"/>
      <c r="F433" s="131"/>
      <c r="G433" s="132"/>
    </row>
    <row r="434" spans="1:7" s="1" customFormat="1" ht="15.75">
      <c r="A434" s="18">
        <f>A433+0.01</f>
        <v>67.010000000000005</v>
      </c>
      <c r="B434" s="31" t="s">
        <v>139</v>
      </c>
      <c r="C434" s="23">
        <v>2</v>
      </c>
      <c r="D434" s="18" t="s">
        <v>12</v>
      </c>
      <c r="E434" s="24"/>
      <c r="F434" s="24">
        <f>ROUND(C434*E434,2)</f>
        <v>0</v>
      </c>
      <c r="G434" s="44"/>
    </row>
    <row r="435" spans="1:7" s="1" customFormat="1" ht="15.75">
      <c r="A435" s="18">
        <f>A434+0.01</f>
        <v>67.02</v>
      </c>
      <c r="B435" s="31" t="s">
        <v>9</v>
      </c>
      <c r="C435" s="23">
        <v>2</v>
      </c>
      <c r="D435" s="18" t="s">
        <v>12</v>
      </c>
      <c r="E435" s="24"/>
      <c r="F435" s="24">
        <f>ROUND(C435*E435,2)</f>
        <v>0</v>
      </c>
      <c r="G435" s="44"/>
    </row>
    <row r="436" spans="1:7" s="1" customFormat="1" ht="17.25" customHeight="1">
      <c r="A436" s="18"/>
      <c r="B436" s="19"/>
      <c r="C436" s="23"/>
      <c r="D436" s="18"/>
      <c r="E436" s="24"/>
      <c r="F436" s="24"/>
      <c r="G436" s="44">
        <f>SUM(F433:F436)</f>
        <v>0</v>
      </c>
    </row>
    <row r="437" spans="1:7" s="1" customFormat="1" ht="15.75">
      <c r="A437" s="81" t="s">
        <v>79</v>
      </c>
      <c r="B437" s="72" t="s">
        <v>420</v>
      </c>
      <c r="C437" s="82">
        <v>1</v>
      </c>
      <c r="D437" s="81" t="s">
        <v>12</v>
      </c>
      <c r="E437" s="83"/>
      <c r="F437" s="83"/>
      <c r="G437" s="84"/>
    </row>
    <row r="438" spans="1:7" s="1" customFormat="1" ht="15.75">
      <c r="A438" s="128">
        <f>A433+1</f>
        <v>68</v>
      </c>
      <c r="B438" s="129" t="s">
        <v>0</v>
      </c>
      <c r="C438" s="130"/>
      <c r="D438" s="133"/>
      <c r="E438" s="131"/>
      <c r="F438" s="131"/>
      <c r="G438" s="132"/>
    </row>
    <row r="439" spans="1:7" s="1" customFormat="1" ht="15.75">
      <c r="A439" s="18">
        <f>A438+0.01</f>
        <v>68.010000000000005</v>
      </c>
      <c r="B439" s="31" t="s">
        <v>57</v>
      </c>
      <c r="C439" s="23">
        <v>1</v>
      </c>
      <c r="D439" s="18" t="s">
        <v>12</v>
      </c>
      <c r="E439" s="24"/>
      <c r="F439" s="24">
        <f>ROUND(C439*E439,2)</f>
        <v>0</v>
      </c>
      <c r="G439" s="44"/>
    </row>
    <row r="440" spans="1:7" s="1" customFormat="1" ht="15.75">
      <c r="A440" s="18"/>
      <c r="B440" s="19"/>
      <c r="C440" s="23"/>
      <c r="D440" s="18"/>
      <c r="E440" s="24"/>
      <c r="F440" s="24"/>
      <c r="G440" s="44">
        <f>SUM(F438:F440)</f>
        <v>0</v>
      </c>
    </row>
    <row r="441" spans="1:7" s="1" customFormat="1" ht="15.75">
      <c r="A441" s="128">
        <f>A438+1</f>
        <v>69</v>
      </c>
      <c r="B441" s="129" t="s">
        <v>1</v>
      </c>
      <c r="C441" s="130"/>
      <c r="D441" s="133"/>
      <c r="E441" s="131"/>
      <c r="F441" s="131"/>
      <c r="G441" s="132"/>
    </row>
    <row r="442" spans="1:7" s="1" customFormat="1" ht="15.75">
      <c r="A442" s="18">
        <f>A441+0.01</f>
        <v>69.010000000000005</v>
      </c>
      <c r="B442" s="31" t="s">
        <v>423</v>
      </c>
      <c r="C442" s="23">
        <v>4.03</v>
      </c>
      <c r="D442" s="18" t="s">
        <v>14</v>
      </c>
      <c r="E442" s="24"/>
      <c r="F442" s="24">
        <f>ROUND(C442*E442,2)</f>
        <v>0</v>
      </c>
      <c r="G442" s="44"/>
    </row>
    <row r="443" spans="1:7" s="1" customFormat="1" ht="15.75">
      <c r="A443" s="18">
        <f t="shared" ref="A443:A444" si="73">A442+0.01</f>
        <v>69.02</v>
      </c>
      <c r="B443" s="31" t="s">
        <v>107</v>
      </c>
      <c r="C443" s="23">
        <v>2.02</v>
      </c>
      <c r="D443" s="18" t="s">
        <v>16</v>
      </c>
      <c r="E443" s="24"/>
      <c r="F443" s="24">
        <f>ROUND(C443*E443,2)</f>
        <v>0</v>
      </c>
      <c r="G443" s="44"/>
    </row>
    <row r="444" spans="1:7" s="1" customFormat="1" ht="15.75">
      <c r="A444" s="18">
        <f t="shared" si="73"/>
        <v>69.03</v>
      </c>
      <c r="B444" s="31" t="s">
        <v>425</v>
      </c>
      <c r="C444" s="23">
        <v>2.61</v>
      </c>
      <c r="D444" s="18" t="s">
        <v>15</v>
      </c>
      <c r="E444" s="21"/>
      <c r="F444" s="24">
        <f>ROUND(C444*E444,2)</f>
        <v>0</v>
      </c>
      <c r="G444" s="44"/>
    </row>
    <row r="445" spans="1:7" s="1" customFormat="1" ht="15.75">
      <c r="A445" s="18"/>
      <c r="B445" s="19"/>
      <c r="C445" s="23"/>
      <c r="D445" s="18"/>
      <c r="E445" s="24"/>
      <c r="F445" s="24"/>
      <c r="G445" s="44">
        <f>SUM(F441:F445)</f>
        <v>0</v>
      </c>
    </row>
    <row r="446" spans="1:7" s="1" customFormat="1" ht="15.75">
      <c r="A446" s="128">
        <f>A441+1</f>
        <v>70</v>
      </c>
      <c r="B446" s="129" t="s">
        <v>2</v>
      </c>
      <c r="C446" s="130"/>
      <c r="D446" s="133"/>
      <c r="E446" s="131"/>
      <c r="F446" s="131"/>
      <c r="G446" s="132"/>
    </row>
    <row r="447" spans="1:7" s="1" customFormat="1" ht="15.75">
      <c r="A447" s="18">
        <f>A446+0.01</f>
        <v>70.010000000000005</v>
      </c>
      <c r="B447" s="31" t="s">
        <v>296</v>
      </c>
      <c r="C447" s="23">
        <v>1.01</v>
      </c>
      <c r="D447" s="18" t="s">
        <v>11</v>
      </c>
      <c r="E447" s="24"/>
      <c r="F447" s="24">
        <f>ROUND(C447*E447,2)</f>
        <v>0</v>
      </c>
      <c r="G447" s="44"/>
    </row>
    <row r="448" spans="1:7" s="1" customFormat="1" ht="18" customHeight="1">
      <c r="A448" s="18">
        <f t="shared" ref="A448:A449" si="74">A447+0.01</f>
        <v>70.02</v>
      </c>
      <c r="B448" s="31" t="s">
        <v>297</v>
      </c>
      <c r="C448" s="23">
        <v>0.28999999999999998</v>
      </c>
      <c r="D448" s="18" t="s">
        <v>11</v>
      </c>
      <c r="E448" s="24"/>
      <c r="F448" s="24">
        <f>ROUND(C448*E448,2)</f>
        <v>0</v>
      </c>
      <c r="G448" s="44"/>
    </row>
    <row r="449" spans="1:7" s="1" customFormat="1" ht="33" customHeight="1">
      <c r="A449" s="18">
        <f t="shared" si="74"/>
        <v>70.03</v>
      </c>
      <c r="B449" s="31" t="s">
        <v>298</v>
      </c>
      <c r="C449" s="23">
        <v>0.45</v>
      </c>
      <c r="D449" s="18" t="s">
        <v>11</v>
      </c>
      <c r="E449" s="24"/>
      <c r="F449" s="24">
        <f>ROUND(C449*E449,2)</f>
        <v>0</v>
      </c>
      <c r="G449" s="44"/>
    </row>
    <row r="450" spans="1:7" s="1" customFormat="1" ht="15.75">
      <c r="A450" s="18"/>
      <c r="B450" s="19"/>
      <c r="C450" s="23"/>
      <c r="D450" s="18"/>
      <c r="E450" s="24"/>
      <c r="F450" s="24"/>
      <c r="G450" s="44">
        <f>SUM(F446:F450)</f>
        <v>0</v>
      </c>
    </row>
    <row r="451" spans="1:7" s="1" customFormat="1" ht="15.75">
      <c r="A451" s="128">
        <f>A446+1</f>
        <v>71</v>
      </c>
      <c r="B451" s="129" t="s">
        <v>53</v>
      </c>
      <c r="C451" s="130"/>
      <c r="D451" s="133"/>
      <c r="E451" s="131"/>
      <c r="F451" s="131"/>
      <c r="G451" s="132"/>
    </row>
    <row r="452" spans="1:7" s="1" customFormat="1" ht="15.75">
      <c r="A452" s="18">
        <f>A451+0.01</f>
        <v>71.010000000000005</v>
      </c>
      <c r="B452" s="31" t="s">
        <v>99</v>
      </c>
      <c r="C452" s="29">
        <v>39.200000000000003</v>
      </c>
      <c r="D452" s="18" t="s">
        <v>10</v>
      </c>
      <c r="E452" s="24"/>
      <c r="F452" s="24">
        <f>ROUND(C452*E452,2)</f>
        <v>0</v>
      </c>
      <c r="G452" s="43"/>
    </row>
    <row r="453" spans="1:7" s="1" customFormat="1" ht="15.75">
      <c r="A453" s="18"/>
      <c r="B453" s="31"/>
      <c r="C453" s="29"/>
      <c r="D453" s="18"/>
      <c r="E453" s="24"/>
      <c r="F453" s="24"/>
      <c r="G453" s="43">
        <f>SUM(F451:F453)</f>
        <v>0</v>
      </c>
    </row>
    <row r="454" spans="1:7" s="1" customFormat="1" ht="15.75">
      <c r="A454" s="128">
        <f>A451+1</f>
        <v>72</v>
      </c>
      <c r="B454" s="129" t="s">
        <v>134</v>
      </c>
      <c r="C454" s="130"/>
      <c r="D454" s="133"/>
      <c r="E454" s="131"/>
      <c r="F454" s="131"/>
      <c r="G454" s="132"/>
    </row>
    <row r="455" spans="1:7" s="1" customFormat="1" ht="15.75">
      <c r="A455" s="18">
        <f>A454+0.01</f>
        <v>72.010000000000005</v>
      </c>
      <c r="B455" s="31" t="s">
        <v>59</v>
      </c>
      <c r="C455" s="23">
        <v>79.680000000000007</v>
      </c>
      <c r="D455" s="18" t="s">
        <v>13</v>
      </c>
      <c r="E455" s="24"/>
      <c r="F455" s="24">
        <f>ROUND(C455*E455,2)</f>
        <v>0</v>
      </c>
      <c r="G455" s="44"/>
    </row>
    <row r="456" spans="1:7" s="1" customFormat="1" ht="15.75">
      <c r="A456" s="18">
        <f t="shared" ref="A456:A457" si="75">A455+0.01</f>
        <v>72.02</v>
      </c>
      <c r="B456" s="31" t="s">
        <v>135</v>
      </c>
      <c r="C456" s="23">
        <v>77.45</v>
      </c>
      <c r="D456" s="18" t="s">
        <v>10</v>
      </c>
      <c r="E456" s="24"/>
      <c r="F456" s="24">
        <f>ROUND(C456*E456,2)</f>
        <v>0</v>
      </c>
      <c r="G456" s="44"/>
    </row>
    <row r="457" spans="1:7" s="1" customFormat="1" ht="15.75">
      <c r="A457" s="18">
        <f t="shared" si="75"/>
        <v>72.03</v>
      </c>
      <c r="B457" s="31" t="s">
        <v>55</v>
      </c>
      <c r="C457" s="23">
        <v>12.49</v>
      </c>
      <c r="D457" s="18" t="s">
        <v>10</v>
      </c>
      <c r="E457" s="24"/>
      <c r="F457" s="24">
        <f>ROUND(C457*E457,2)</f>
        <v>0</v>
      </c>
      <c r="G457" s="44"/>
    </row>
    <row r="458" spans="1:7" s="1" customFormat="1" ht="15.75">
      <c r="A458" s="18"/>
      <c r="B458" s="19"/>
      <c r="C458" s="23"/>
      <c r="D458" s="18"/>
      <c r="E458" s="24"/>
      <c r="F458" s="24"/>
      <c r="G458" s="44">
        <f>SUM(F454:F458)</f>
        <v>0</v>
      </c>
    </row>
    <row r="459" spans="1:7" s="1" customFormat="1" ht="15.75">
      <c r="A459" s="128">
        <f>A454+1</f>
        <v>73</v>
      </c>
      <c r="B459" s="129" t="s">
        <v>4</v>
      </c>
      <c r="C459" s="130"/>
      <c r="D459" s="133"/>
      <c r="E459" s="131"/>
      <c r="F459" s="131"/>
      <c r="G459" s="132"/>
    </row>
    <row r="460" spans="1:7" s="1" customFormat="1" ht="33.75" customHeight="1">
      <c r="A460" s="18">
        <f>A459+0.01</f>
        <v>73.010000000000005</v>
      </c>
      <c r="B460" s="31" t="s">
        <v>102</v>
      </c>
      <c r="C460" s="29">
        <v>5.2</v>
      </c>
      <c r="D460" s="18" t="s">
        <v>10</v>
      </c>
      <c r="E460" s="24"/>
      <c r="F460" s="24">
        <f>ROUND(C460*E460,2)</f>
        <v>0</v>
      </c>
      <c r="G460" s="43"/>
    </row>
    <row r="461" spans="1:7" s="1" customFormat="1" ht="16.5" customHeight="1">
      <c r="A461" s="18">
        <f>A460+0.01</f>
        <v>73.02</v>
      </c>
      <c r="B461" s="31" t="s">
        <v>303</v>
      </c>
      <c r="C461" s="29">
        <v>1.57</v>
      </c>
      <c r="D461" s="18" t="s">
        <v>10</v>
      </c>
      <c r="E461" s="24"/>
      <c r="F461" s="24">
        <f t="shared" ref="F461" si="76">ROUND(C461*E461,2)</f>
        <v>0</v>
      </c>
      <c r="G461" s="43"/>
    </row>
    <row r="462" spans="1:7" s="1" customFormat="1" ht="15.75">
      <c r="A462" s="18"/>
      <c r="B462" s="31"/>
      <c r="C462" s="29"/>
      <c r="D462" s="18"/>
      <c r="E462" s="24"/>
      <c r="F462" s="24"/>
      <c r="G462" s="43">
        <f>SUM(F459:F462)</f>
        <v>0</v>
      </c>
    </row>
    <row r="463" spans="1:7" s="1" customFormat="1" ht="15.75">
      <c r="A463" s="128">
        <f>A459+1</f>
        <v>74</v>
      </c>
      <c r="B463" s="129" t="s">
        <v>5</v>
      </c>
      <c r="C463" s="130"/>
      <c r="D463" s="133"/>
      <c r="E463" s="131"/>
      <c r="F463" s="131"/>
      <c r="G463" s="132"/>
    </row>
    <row r="464" spans="1:7" s="1" customFormat="1" ht="40.5" customHeight="1">
      <c r="A464" s="18">
        <f>A463+0.01</f>
        <v>74.010000000000005</v>
      </c>
      <c r="B464" s="31" t="s">
        <v>371</v>
      </c>
      <c r="C464" s="29">
        <v>25.17</v>
      </c>
      <c r="D464" s="18" t="s">
        <v>10</v>
      </c>
      <c r="E464" s="24"/>
      <c r="F464" s="24">
        <f>ROUND(C464*E464,2)</f>
        <v>0</v>
      </c>
      <c r="G464" s="43"/>
    </row>
    <row r="465" spans="1:7" s="1" customFormat="1" ht="15.75">
      <c r="A465" s="18">
        <f>A464+0.01</f>
        <v>74.02</v>
      </c>
      <c r="B465" s="31" t="s">
        <v>167</v>
      </c>
      <c r="C465" s="29">
        <v>13.02</v>
      </c>
      <c r="D465" s="18" t="s">
        <v>10</v>
      </c>
      <c r="E465" s="24"/>
      <c r="F465" s="24">
        <f>ROUND(C465*E465,2)</f>
        <v>0</v>
      </c>
      <c r="G465" s="43"/>
    </row>
    <row r="466" spans="1:7" s="1" customFormat="1" ht="15.75">
      <c r="A466" s="18"/>
      <c r="B466" s="31"/>
      <c r="C466" s="29"/>
      <c r="D466" s="18"/>
      <c r="E466" s="24"/>
      <c r="F466" s="24"/>
      <c r="G466" s="43">
        <f>SUM(F463:F466)</f>
        <v>0</v>
      </c>
    </row>
    <row r="467" spans="1:7" s="1" customFormat="1" ht="15.75">
      <c r="A467" s="128">
        <f>A463+1</f>
        <v>75</v>
      </c>
      <c r="B467" s="129" t="s">
        <v>6</v>
      </c>
      <c r="C467" s="130"/>
      <c r="D467" s="133"/>
      <c r="E467" s="131"/>
      <c r="F467" s="131"/>
      <c r="G467" s="132"/>
    </row>
    <row r="468" spans="1:7" s="1" customFormat="1" ht="49.5" customHeight="1">
      <c r="A468" s="18">
        <f>A467+0.01</f>
        <v>75.010000000000005</v>
      </c>
      <c r="B468" s="31" t="s">
        <v>477</v>
      </c>
      <c r="C468" s="29">
        <v>3.78</v>
      </c>
      <c r="D468" s="18" t="s">
        <v>10</v>
      </c>
      <c r="E468" s="24"/>
      <c r="F468" s="24">
        <f>ROUND(C468*E468,2)</f>
        <v>0</v>
      </c>
      <c r="G468" s="43"/>
    </row>
    <row r="469" spans="1:7" s="1" customFormat="1" ht="15.75">
      <c r="A469" s="18"/>
      <c r="B469" s="31"/>
      <c r="C469" s="29"/>
      <c r="D469" s="18"/>
      <c r="E469" s="24"/>
      <c r="F469" s="24"/>
      <c r="G469" s="43">
        <f>SUM(F467:F469)</f>
        <v>0</v>
      </c>
    </row>
    <row r="470" spans="1:7" s="1" customFormat="1" ht="15.75">
      <c r="A470" s="128">
        <f>A467+1</f>
        <v>76</v>
      </c>
      <c r="B470" s="129" t="s">
        <v>7</v>
      </c>
      <c r="C470" s="130"/>
      <c r="D470" s="133"/>
      <c r="E470" s="131"/>
      <c r="F470" s="131"/>
      <c r="G470" s="132"/>
    </row>
    <row r="471" spans="1:7" s="1" customFormat="1" ht="34.5" customHeight="1">
      <c r="A471" s="18">
        <f>A470+0.01</f>
        <v>76.010000000000005</v>
      </c>
      <c r="B471" s="31" t="s">
        <v>442</v>
      </c>
      <c r="C471" s="29">
        <v>3.33</v>
      </c>
      <c r="D471" s="18" t="s">
        <v>10</v>
      </c>
      <c r="E471" s="24"/>
      <c r="F471" s="24">
        <f>ROUND(C471*E471,2)</f>
        <v>0</v>
      </c>
      <c r="G471" s="43"/>
    </row>
    <row r="472" spans="1:7" s="1" customFormat="1" ht="15.75">
      <c r="A472" s="18"/>
      <c r="B472" s="31"/>
      <c r="C472" s="29"/>
      <c r="D472" s="18"/>
      <c r="E472" s="24"/>
      <c r="F472" s="24"/>
      <c r="G472" s="43">
        <f>SUM(F470:F472)</f>
        <v>0</v>
      </c>
    </row>
    <row r="473" spans="1:7" s="1" customFormat="1" ht="15.75">
      <c r="A473" s="128">
        <f>A470+1</f>
        <v>77</v>
      </c>
      <c r="B473" s="129" t="s">
        <v>85</v>
      </c>
      <c r="C473" s="130"/>
      <c r="D473" s="133"/>
      <c r="E473" s="131"/>
      <c r="F473" s="131"/>
      <c r="G473" s="132"/>
    </row>
    <row r="474" spans="1:7" s="1" customFormat="1" ht="48" customHeight="1">
      <c r="A474" s="18">
        <f>A473+0.01</f>
        <v>77.010000000000005</v>
      </c>
      <c r="B474" s="31" t="s">
        <v>358</v>
      </c>
      <c r="C474" s="29">
        <v>11.7</v>
      </c>
      <c r="D474" s="18" t="s">
        <v>10</v>
      </c>
      <c r="E474" s="24"/>
      <c r="F474" s="24">
        <f>ROUND(C474*E474,2)</f>
        <v>0</v>
      </c>
      <c r="G474" s="43"/>
    </row>
    <row r="475" spans="1:7" s="1" customFormat="1" ht="15.75">
      <c r="A475" s="18"/>
      <c r="B475" s="31"/>
      <c r="C475" s="29"/>
      <c r="D475" s="18"/>
      <c r="E475" s="24"/>
      <c r="F475" s="24"/>
      <c r="G475" s="43">
        <f>SUM(F473:F475)</f>
        <v>0</v>
      </c>
    </row>
    <row r="476" spans="1:7" s="1" customFormat="1" ht="15.75">
      <c r="A476" s="128">
        <f>A473+1</f>
        <v>78</v>
      </c>
      <c r="B476" s="129" t="s">
        <v>52</v>
      </c>
      <c r="C476" s="130"/>
      <c r="D476" s="133"/>
      <c r="E476" s="131"/>
      <c r="F476" s="131"/>
      <c r="G476" s="132"/>
    </row>
    <row r="477" spans="1:7" s="1" customFormat="1" ht="15.75">
      <c r="A477" s="18">
        <f>A476+0.01</f>
        <v>78.010000000000005</v>
      </c>
      <c r="B477" s="31" t="s">
        <v>98</v>
      </c>
      <c r="C477" s="29">
        <v>64.959999999999994</v>
      </c>
      <c r="D477" s="18" t="s">
        <v>10</v>
      </c>
      <c r="E477" s="24"/>
      <c r="F477" s="24">
        <f>ROUND(C477*E477,2)</f>
        <v>0</v>
      </c>
      <c r="G477" s="43"/>
    </row>
    <row r="478" spans="1:7" s="1" customFormat="1" ht="15.75">
      <c r="A478" s="80"/>
      <c r="B478" s="85"/>
      <c r="C478" s="16"/>
      <c r="D478" s="55"/>
      <c r="E478" s="60"/>
      <c r="F478" s="57"/>
      <c r="G478" s="43">
        <f>SUM(F476:F478)</f>
        <v>0</v>
      </c>
    </row>
    <row r="479" spans="1:7" s="1" customFormat="1" ht="15.75">
      <c r="A479" s="128">
        <f>A476+1</f>
        <v>79</v>
      </c>
      <c r="B479" s="129" t="s">
        <v>81</v>
      </c>
      <c r="C479" s="130"/>
      <c r="D479" s="133"/>
      <c r="E479" s="131"/>
      <c r="F479" s="131"/>
      <c r="G479" s="132"/>
    </row>
    <row r="480" spans="1:7" s="1" customFormat="1" ht="15.75">
      <c r="A480" s="18">
        <f>A479+0.01</f>
        <v>79.010000000000005</v>
      </c>
      <c r="B480" s="31" t="s">
        <v>179</v>
      </c>
      <c r="C480" s="29">
        <v>2</v>
      </c>
      <c r="D480" s="18" t="s">
        <v>12</v>
      </c>
      <c r="E480" s="24"/>
      <c r="F480" s="24">
        <f>ROUND(C480*E480,2)</f>
        <v>0</v>
      </c>
      <c r="G480" s="43"/>
    </row>
    <row r="481" spans="1:7" s="1" customFormat="1" ht="15">
      <c r="A481" s="18">
        <f t="shared" ref="A481:A482" si="77">A480+0.01</f>
        <v>79.02</v>
      </c>
      <c r="B481" s="30" t="s">
        <v>186</v>
      </c>
      <c r="C481" s="23">
        <v>1</v>
      </c>
      <c r="D481" s="18" t="s">
        <v>12</v>
      </c>
      <c r="E481" s="24"/>
      <c r="F481" s="24">
        <f>ROUND(C481*E481,2)</f>
        <v>0</v>
      </c>
      <c r="G481" s="58"/>
    </row>
    <row r="482" spans="1:7" s="1" customFormat="1" ht="15.75">
      <c r="A482" s="18">
        <f t="shared" si="77"/>
        <v>79.03</v>
      </c>
      <c r="B482" s="30" t="s">
        <v>140</v>
      </c>
      <c r="C482" s="23">
        <v>1</v>
      </c>
      <c r="D482" s="18" t="s">
        <v>12</v>
      </c>
      <c r="E482" s="24"/>
      <c r="F482" s="24">
        <f>ROUND(C482*E482,2)</f>
        <v>0</v>
      </c>
      <c r="G482" s="44"/>
    </row>
    <row r="483" spans="1:7" s="1" customFormat="1" ht="15.75">
      <c r="A483" s="18"/>
      <c r="B483" s="30"/>
      <c r="C483" s="23"/>
      <c r="D483" s="18"/>
      <c r="E483" s="24"/>
      <c r="F483" s="24"/>
      <c r="G483" s="43">
        <f>SUM(F479:F483)</f>
        <v>0</v>
      </c>
    </row>
    <row r="484" spans="1:7" s="1" customFormat="1" ht="15.75">
      <c r="A484" s="128">
        <f>A479+1</f>
        <v>80</v>
      </c>
      <c r="B484" s="129" t="s">
        <v>8</v>
      </c>
      <c r="C484" s="130"/>
      <c r="D484" s="133"/>
      <c r="E484" s="131"/>
      <c r="F484" s="131"/>
      <c r="G484" s="132"/>
    </row>
    <row r="485" spans="1:7" s="1" customFormat="1" ht="15.75">
      <c r="A485" s="18">
        <f>A484+0.01</f>
        <v>80.010000000000005</v>
      </c>
      <c r="B485" s="31" t="s">
        <v>139</v>
      </c>
      <c r="C485" s="23">
        <v>1</v>
      </c>
      <c r="D485" s="18" t="s">
        <v>12</v>
      </c>
      <c r="E485" s="24"/>
      <c r="F485" s="24">
        <f>ROUND(C485*E485,2)</f>
        <v>0</v>
      </c>
      <c r="G485" s="44"/>
    </row>
    <row r="486" spans="1:7" s="1" customFormat="1" ht="19.5" customHeight="1">
      <c r="A486" s="18">
        <f>A485+0.01</f>
        <v>80.02</v>
      </c>
      <c r="B486" s="31" t="s">
        <v>9</v>
      </c>
      <c r="C486" s="23">
        <v>1</v>
      </c>
      <c r="D486" s="18" t="s">
        <v>12</v>
      </c>
      <c r="E486" s="24"/>
      <c r="F486" s="24">
        <f>ROUND(C486*E486,2)</f>
        <v>0</v>
      </c>
      <c r="G486" s="44"/>
    </row>
    <row r="487" spans="1:7" s="1" customFormat="1" ht="15.75">
      <c r="A487" s="18"/>
      <c r="B487" s="19"/>
      <c r="C487" s="23"/>
      <c r="D487" s="18"/>
      <c r="E487" s="24"/>
      <c r="F487" s="24"/>
      <c r="G487" s="44">
        <f>SUM(F484:F487)</f>
        <v>0</v>
      </c>
    </row>
    <row r="488" spans="1:7" s="1" customFormat="1" ht="15.75">
      <c r="A488" s="81" t="s">
        <v>80</v>
      </c>
      <c r="B488" s="72" t="s">
        <v>427</v>
      </c>
      <c r="C488" s="82">
        <v>20</v>
      </c>
      <c r="D488" s="81" t="s">
        <v>12</v>
      </c>
      <c r="E488" s="83"/>
      <c r="F488" s="83"/>
      <c r="G488" s="84"/>
    </row>
    <row r="489" spans="1:7" s="1" customFormat="1" ht="15.75">
      <c r="A489" s="128">
        <f>A484+1</f>
        <v>81</v>
      </c>
      <c r="B489" s="129" t="s">
        <v>0</v>
      </c>
      <c r="C489" s="130"/>
      <c r="D489" s="133"/>
      <c r="E489" s="131"/>
      <c r="F489" s="131"/>
      <c r="G489" s="132"/>
    </row>
    <row r="490" spans="1:7" s="1" customFormat="1" ht="15.75">
      <c r="A490" s="18">
        <f>A489+0.01</f>
        <v>81.010000000000005</v>
      </c>
      <c r="B490" s="31" t="s">
        <v>57</v>
      </c>
      <c r="C490" s="23">
        <v>212.16</v>
      </c>
      <c r="D490" s="18" t="s">
        <v>10</v>
      </c>
      <c r="E490" s="24"/>
      <c r="F490" s="24">
        <f>ROUND(C490*E490,2)</f>
        <v>0</v>
      </c>
      <c r="G490" s="44"/>
    </row>
    <row r="491" spans="1:7" s="1" customFormat="1" ht="15.75">
      <c r="A491" s="18">
        <f>A490+0.01</f>
        <v>81.02</v>
      </c>
      <c r="B491" s="34" t="s">
        <v>381</v>
      </c>
      <c r="C491" s="23">
        <v>212.16</v>
      </c>
      <c r="D491" s="18" t="s">
        <v>10</v>
      </c>
      <c r="E491" s="24"/>
      <c r="F491" s="24">
        <f>ROUND(C491*E491,2)</f>
        <v>0</v>
      </c>
      <c r="G491" s="44"/>
    </row>
    <row r="492" spans="1:7" s="1" customFormat="1" ht="15.75">
      <c r="A492" s="18"/>
      <c r="B492" s="19"/>
      <c r="C492" s="23"/>
      <c r="D492" s="18"/>
      <c r="E492" s="24"/>
      <c r="F492" s="24"/>
      <c r="G492" s="44">
        <f>SUM(F489:F492)</f>
        <v>0</v>
      </c>
    </row>
    <row r="493" spans="1:7" s="1" customFormat="1" ht="15.75">
      <c r="A493" s="128">
        <f>A489+1</f>
        <v>82</v>
      </c>
      <c r="B493" s="129" t="s">
        <v>1</v>
      </c>
      <c r="C493" s="130"/>
      <c r="D493" s="133"/>
      <c r="E493" s="131"/>
      <c r="F493" s="131"/>
      <c r="G493" s="132"/>
    </row>
    <row r="494" spans="1:7" s="1" customFormat="1" ht="19.5" customHeight="1">
      <c r="A494" s="18">
        <f>A493+0.01</f>
        <v>82.01</v>
      </c>
      <c r="B494" s="31" t="s">
        <v>382</v>
      </c>
      <c r="C494" s="23">
        <v>120</v>
      </c>
      <c r="D494" s="18" t="s">
        <v>12</v>
      </c>
      <c r="E494" s="24"/>
      <c r="F494" s="24">
        <f>ROUND(C494*E494,2)</f>
        <v>0</v>
      </c>
      <c r="G494" s="44"/>
    </row>
    <row r="495" spans="1:7" s="1" customFormat="1" ht="19.5" customHeight="1">
      <c r="A495" s="18">
        <f>A494+0.01</f>
        <v>82.02</v>
      </c>
      <c r="B495" s="31" t="s">
        <v>426</v>
      </c>
      <c r="C495" s="23">
        <v>62.4</v>
      </c>
      <c r="D495" s="18" t="s">
        <v>16</v>
      </c>
      <c r="E495" s="24"/>
      <c r="F495" s="24">
        <f t="shared" ref="F495:F496" si="78">ROUND(C495*E495,2)</f>
        <v>0</v>
      </c>
      <c r="G495" s="44"/>
    </row>
    <row r="496" spans="1:7" s="1" customFormat="1" ht="19.5" customHeight="1">
      <c r="A496" s="18">
        <f>A495+0.01</f>
        <v>82.03</v>
      </c>
      <c r="B496" s="31" t="s">
        <v>425</v>
      </c>
      <c r="C496" s="23">
        <v>81.12</v>
      </c>
      <c r="D496" s="18" t="s">
        <v>15</v>
      </c>
      <c r="E496" s="21"/>
      <c r="F496" s="24">
        <f t="shared" si="78"/>
        <v>0</v>
      </c>
      <c r="G496" s="44"/>
    </row>
    <row r="497" spans="1:7" s="1" customFormat="1" ht="15.75">
      <c r="A497" s="18"/>
      <c r="B497" s="19"/>
      <c r="C497" s="23"/>
      <c r="D497" s="18"/>
      <c r="E497" s="24"/>
      <c r="F497" s="24"/>
      <c r="G497" s="44">
        <f>SUM(F493:F497)</f>
        <v>0</v>
      </c>
    </row>
    <row r="498" spans="1:7" s="1" customFormat="1" ht="15.75">
      <c r="A498" s="128">
        <f>A493+1</f>
        <v>83</v>
      </c>
      <c r="B498" s="129" t="s">
        <v>4</v>
      </c>
      <c r="C498" s="130"/>
      <c r="D498" s="133"/>
      <c r="E498" s="131"/>
      <c r="F498" s="131"/>
      <c r="G498" s="132"/>
    </row>
    <row r="499" spans="1:7" s="1" customFormat="1" ht="27.75" customHeight="1">
      <c r="A499" s="18">
        <f>A498+0.01</f>
        <v>83.01</v>
      </c>
      <c r="B499" s="31" t="s">
        <v>383</v>
      </c>
      <c r="C499" s="29">
        <v>4.32</v>
      </c>
      <c r="D499" s="18" t="s">
        <v>11</v>
      </c>
      <c r="E499" s="24"/>
      <c r="F499" s="24">
        <f>ROUND(C499*E499,2)</f>
        <v>0</v>
      </c>
      <c r="G499" s="43"/>
    </row>
    <row r="500" spans="1:7" s="1" customFormat="1" ht="33.75" customHeight="1">
      <c r="A500" s="18">
        <f>A499+0.01</f>
        <v>83.02</v>
      </c>
      <c r="B500" s="31" t="s">
        <v>384</v>
      </c>
      <c r="C500" s="29">
        <v>210.08</v>
      </c>
      <c r="D500" s="18" t="s">
        <v>10</v>
      </c>
      <c r="E500" s="24"/>
      <c r="F500" s="24">
        <f>ROUND(C500*E500,2)</f>
        <v>0</v>
      </c>
      <c r="G500" s="43"/>
    </row>
    <row r="501" spans="1:7" s="1" customFormat="1" ht="15.75">
      <c r="A501" s="18"/>
      <c r="B501" s="31"/>
      <c r="C501" s="29"/>
      <c r="D501" s="18"/>
      <c r="E501" s="24"/>
      <c r="F501" s="24"/>
      <c r="G501" s="43">
        <f>SUM(F498:F501)</f>
        <v>0</v>
      </c>
    </row>
    <row r="502" spans="1:7" s="1" customFormat="1" ht="15.75">
      <c r="A502" s="128">
        <f>A498+1</f>
        <v>84</v>
      </c>
      <c r="B502" s="129" t="s">
        <v>93</v>
      </c>
      <c r="C502" s="130"/>
      <c r="D502" s="133"/>
      <c r="E502" s="131"/>
      <c r="F502" s="131"/>
      <c r="G502" s="132"/>
    </row>
    <row r="503" spans="1:7" s="1" customFormat="1" ht="60">
      <c r="A503" s="18">
        <f>A502+0.01</f>
        <v>84.01</v>
      </c>
      <c r="B503" s="31" t="s">
        <v>391</v>
      </c>
      <c r="C503" s="29">
        <v>303.92</v>
      </c>
      <c r="D503" s="18" t="s">
        <v>10</v>
      </c>
      <c r="E503" s="24"/>
      <c r="F503" s="24">
        <f>ROUND(C503*E503,2)</f>
        <v>0</v>
      </c>
      <c r="G503" s="43"/>
    </row>
    <row r="504" spans="1:7" s="1" customFormat="1" ht="15.75">
      <c r="A504" s="18"/>
      <c r="B504" s="31"/>
      <c r="C504" s="29"/>
      <c r="D504" s="18"/>
      <c r="E504" s="24"/>
      <c r="F504" s="24"/>
      <c r="G504" s="43">
        <f>SUM(F502:F504)</f>
        <v>0</v>
      </c>
    </row>
    <row r="505" spans="1:7" s="1" customFormat="1" ht="15.75">
      <c r="A505" s="128">
        <f>A502+1</f>
        <v>85</v>
      </c>
      <c r="B505" s="129" t="s">
        <v>6</v>
      </c>
      <c r="C505" s="130"/>
      <c r="D505" s="133"/>
      <c r="E505" s="131"/>
      <c r="F505" s="131"/>
      <c r="G505" s="132"/>
    </row>
    <row r="506" spans="1:7" s="1" customFormat="1" ht="32.25" customHeight="1">
      <c r="A506" s="18">
        <f>A505+0.01</f>
        <v>85.01</v>
      </c>
      <c r="B506" s="22" t="s">
        <v>385</v>
      </c>
      <c r="C506" s="29">
        <v>37.799999999999997</v>
      </c>
      <c r="D506" s="18" t="s">
        <v>10</v>
      </c>
      <c r="E506" s="24"/>
      <c r="F506" s="24">
        <f>ROUND(C506*E506,2)</f>
        <v>0</v>
      </c>
      <c r="G506" s="43"/>
    </row>
    <row r="507" spans="1:7" s="1" customFormat="1" ht="15.75">
      <c r="A507" s="18"/>
      <c r="B507" s="31"/>
      <c r="C507" s="29"/>
      <c r="D507" s="18"/>
      <c r="E507" s="24"/>
      <c r="F507" s="24"/>
      <c r="G507" s="43">
        <f>SUM(F505:F507)</f>
        <v>0</v>
      </c>
    </row>
    <row r="508" spans="1:7" s="1" customFormat="1" ht="15.75">
      <c r="A508" s="128">
        <f>A505+1</f>
        <v>86</v>
      </c>
      <c r="B508" s="129" t="s">
        <v>7</v>
      </c>
      <c r="C508" s="130"/>
      <c r="D508" s="133"/>
      <c r="E508" s="131"/>
      <c r="F508" s="131"/>
      <c r="G508" s="132"/>
    </row>
    <row r="509" spans="1:7" s="1" customFormat="1" ht="48" customHeight="1">
      <c r="A509" s="18">
        <f>A508+0.01</f>
        <v>86.01</v>
      </c>
      <c r="B509" s="22" t="s">
        <v>392</v>
      </c>
      <c r="C509" s="29">
        <v>70.400000000000006</v>
      </c>
      <c r="D509" s="18" t="s">
        <v>10</v>
      </c>
      <c r="E509" s="24"/>
      <c r="F509" s="24">
        <f>ROUND(C509*E509,2)</f>
        <v>0</v>
      </c>
      <c r="G509" s="43"/>
    </row>
    <row r="510" spans="1:7" s="1" customFormat="1" ht="15.75">
      <c r="A510" s="18"/>
      <c r="B510" s="31"/>
      <c r="C510" s="29"/>
      <c r="D510" s="18"/>
      <c r="E510" s="24"/>
      <c r="F510" s="24"/>
      <c r="G510" s="43">
        <f>SUM(F508:F510)</f>
        <v>0</v>
      </c>
    </row>
    <row r="511" spans="1:7" s="1" customFormat="1" ht="19.5" customHeight="1">
      <c r="A511" s="128">
        <f>A508+1</f>
        <v>87</v>
      </c>
      <c r="B511" s="129" t="s">
        <v>85</v>
      </c>
      <c r="C511" s="130"/>
      <c r="D511" s="133"/>
      <c r="E511" s="131"/>
      <c r="F511" s="131"/>
      <c r="G511" s="132"/>
    </row>
    <row r="512" spans="1:7" s="1" customFormat="1" ht="48" customHeight="1">
      <c r="A512" s="18">
        <f>A511+0.01</f>
        <v>87.01</v>
      </c>
      <c r="B512" s="31" t="s">
        <v>386</v>
      </c>
      <c r="C512" s="29">
        <v>239.2</v>
      </c>
      <c r="D512" s="18" t="s">
        <v>10</v>
      </c>
      <c r="E512" s="24"/>
      <c r="F512" s="24">
        <f>ROUND(C512*E512,2)</f>
        <v>0</v>
      </c>
      <c r="G512" s="43"/>
    </row>
    <row r="513" spans="1:7" s="1" customFormat="1" ht="15.75">
      <c r="A513" s="18"/>
      <c r="B513" s="31"/>
      <c r="C513" s="29"/>
      <c r="D513" s="18"/>
      <c r="E513" s="24"/>
      <c r="F513" s="24"/>
      <c r="G513" s="43">
        <f>SUM(F511:F513)</f>
        <v>0</v>
      </c>
    </row>
    <row r="514" spans="1:7" s="1" customFormat="1" ht="15.75">
      <c r="A514" s="128">
        <f>A511+1</f>
        <v>88</v>
      </c>
      <c r="B514" s="129" t="s">
        <v>52</v>
      </c>
      <c r="C514" s="130"/>
      <c r="D514" s="133"/>
      <c r="E514" s="131"/>
      <c r="F514" s="131"/>
      <c r="G514" s="132"/>
    </row>
    <row r="515" spans="1:7" s="1" customFormat="1" ht="15.75">
      <c r="A515" s="18">
        <f>A514+0.01</f>
        <v>88.01</v>
      </c>
      <c r="B515" s="31" t="s">
        <v>387</v>
      </c>
      <c r="C515" s="29">
        <v>824.24</v>
      </c>
      <c r="D515" s="18" t="s">
        <v>10</v>
      </c>
      <c r="E515" s="24"/>
      <c r="F515" s="24">
        <f>ROUND(C515*E515,2)</f>
        <v>0</v>
      </c>
      <c r="G515" s="43"/>
    </row>
    <row r="516" spans="1:7" s="1" customFormat="1" ht="15.75">
      <c r="A516" s="80"/>
      <c r="B516" s="85"/>
      <c r="C516" s="16"/>
      <c r="D516" s="55"/>
      <c r="E516" s="60"/>
      <c r="F516" s="57"/>
      <c r="G516" s="43">
        <f>SUM(F514:F516)</f>
        <v>0</v>
      </c>
    </row>
    <row r="517" spans="1:7" s="1" customFormat="1" ht="15.75">
      <c r="A517" s="128">
        <f>A514+1</f>
        <v>89</v>
      </c>
      <c r="B517" s="129" t="s">
        <v>81</v>
      </c>
      <c r="C517" s="130"/>
      <c r="D517" s="133"/>
      <c r="E517" s="131"/>
      <c r="F517" s="131"/>
      <c r="G517" s="132"/>
    </row>
    <row r="518" spans="1:7" s="1" customFormat="1" ht="15.75">
      <c r="A518" s="18">
        <f>A517+0.01</f>
        <v>89.01</v>
      </c>
      <c r="B518" s="31" t="s">
        <v>179</v>
      </c>
      <c r="C518" s="29">
        <v>20</v>
      </c>
      <c r="D518" s="18" t="s">
        <v>12</v>
      </c>
      <c r="E518" s="24"/>
      <c r="F518" s="24">
        <f>ROUND(C518*E518,2)</f>
        <v>0</v>
      </c>
      <c r="G518" s="43"/>
    </row>
    <row r="519" spans="1:7" s="1" customFormat="1" ht="15">
      <c r="A519" s="18">
        <f>A518+0.01</f>
        <v>89.02</v>
      </c>
      <c r="B519" s="30" t="s">
        <v>186</v>
      </c>
      <c r="C519" s="23">
        <v>20</v>
      </c>
      <c r="D519" s="18" t="s">
        <v>12</v>
      </c>
      <c r="E519" s="24"/>
      <c r="F519" s="24">
        <f>ROUND(C519*E519,2)</f>
        <v>0</v>
      </c>
      <c r="G519" s="58"/>
    </row>
    <row r="520" spans="1:7" s="1" customFormat="1" ht="15.75">
      <c r="A520" s="18">
        <f>A519+0.01</f>
        <v>89.03</v>
      </c>
      <c r="B520" s="30" t="s">
        <v>140</v>
      </c>
      <c r="C520" s="23">
        <v>40</v>
      </c>
      <c r="D520" s="18" t="s">
        <v>12</v>
      </c>
      <c r="E520" s="24"/>
      <c r="F520" s="24">
        <f>ROUND(C520*E520,2)</f>
        <v>0</v>
      </c>
      <c r="G520" s="44"/>
    </row>
    <row r="521" spans="1:7" s="1" customFormat="1" ht="15.75">
      <c r="A521" s="18"/>
      <c r="B521" s="30"/>
      <c r="C521" s="23"/>
      <c r="D521" s="18"/>
      <c r="E521" s="24"/>
      <c r="F521" s="24"/>
      <c r="G521" s="43">
        <f>SUM(F517:F521)</f>
        <v>0</v>
      </c>
    </row>
    <row r="522" spans="1:7" s="1" customFormat="1" ht="15.75">
      <c r="A522" s="128">
        <f>A517+1</f>
        <v>90</v>
      </c>
      <c r="B522" s="129" t="s">
        <v>8</v>
      </c>
      <c r="C522" s="130"/>
      <c r="D522" s="133"/>
      <c r="E522" s="131"/>
      <c r="F522" s="131"/>
      <c r="G522" s="132"/>
    </row>
    <row r="523" spans="1:7" s="1" customFormat="1" ht="18.75" customHeight="1">
      <c r="A523" s="18">
        <f>A522+0.01</f>
        <v>90.01</v>
      </c>
      <c r="B523" s="31" t="s">
        <v>139</v>
      </c>
      <c r="C523" s="23">
        <v>20</v>
      </c>
      <c r="D523" s="18" t="s">
        <v>12</v>
      </c>
      <c r="E523" s="24"/>
      <c r="F523" s="24">
        <f>ROUND(C523*E523,2)</f>
        <v>0</v>
      </c>
      <c r="G523" s="44"/>
    </row>
    <row r="524" spans="1:7" s="1" customFormat="1" ht="18.75" customHeight="1">
      <c r="A524" s="18">
        <f t="shared" ref="A524:A526" si="79">A523+0.01</f>
        <v>90.02</v>
      </c>
      <c r="B524" s="31" t="s">
        <v>388</v>
      </c>
      <c r="C524" s="23">
        <v>204.23</v>
      </c>
      <c r="D524" s="18" t="s">
        <v>10</v>
      </c>
      <c r="E524" s="24"/>
      <c r="F524" s="24">
        <f t="shared" ref="F524:F526" si="80">ROUND(C524*E524,2)</f>
        <v>0</v>
      </c>
      <c r="G524" s="44"/>
    </row>
    <row r="525" spans="1:7" s="1" customFormat="1" ht="33.75" customHeight="1">
      <c r="A525" s="18">
        <f t="shared" si="79"/>
        <v>90.03</v>
      </c>
      <c r="B525" s="31" t="s">
        <v>428</v>
      </c>
      <c r="C525" s="23">
        <v>59.78</v>
      </c>
      <c r="D525" s="18" t="s">
        <v>10</v>
      </c>
      <c r="E525" s="24"/>
      <c r="F525" s="24">
        <f t="shared" si="80"/>
        <v>0</v>
      </c>
      <c r="G525" s="44"/>
    </row>
    <row r="526" spans="1:7" s="1" customFormat="1" ht="18" customHeight="1">
      <c r="A526" s="18">
        <f t="shared" si="79"/>
        <v>90.04</v>
      </c>
      <c r="B526" s="31" t="s">
        <v>9</v>
      </c>
      <c r="C526" s="23">
        <v>20</v>
      </c>
      <c r="D526" s="18" t="s">
        <v>12</v>
      </c>
      <c r="E526" s="24"/>
      <c r="F526" s="24">
        <f t="shared" si="80"/>
        <v>0</v>
      </c>
      <c r="G526" s="44"/>
    </row>
    <row r="527" spans="1:7" s="1" customFormat="1" ht="15.75">
      <c r="A527" s="18"/>
      <c r="B527" s="19"/>
      <c r="C527" s="23"/>
      <c r="D527" s="18"/>
      <c r="E527" s="24"/>
      <c r="F527" s="24"/>
      <c r="G527" s="44">
        <f>SUM(F522:F527)</f>
        <v>0</v>
      </c>
    </row>
    <row r="528" spans="1:7" s="1" customFormat="1" ht="18" customHeight="1">
      <c r="A528" s="69" t="s">
        <v>94</v>
      </c>
      <c r="B528" s="72" t="s">
        <v>109</v>
      </c>
      <c r="C528" s="68"/>
      <c r="D528" s="69"/>
      <c r="E528" s="32"/>
      <c r="F528" s="32"/>
      <c r="G528" s="50"/>
    </row>
    <row r="529" spans="1:7" s="1" customFormat="1" ht="22.5" customHeight="1">
      <c r="A529" s="128">
        <f>A522+1</f>
        <v>91</v>
      </c>
      <c r="B529" s="129" t="s">
        <v>211</v>
      </c>
      <c r="C529" s="130"/>
      <c r="D529" s="133"/>
      <c r="E529" s="131"/>
      <c r="F529" s="131"/>
      <c r="G529" s="132"/>
    </row>
    <row r="530" spans="1:7" s="1" customFormat="1" ht="63" customHeight="1">
      <c r="A530" s="18">
        <f>A529+0.01</f>
        <v>91.01</v>
      </c>
      <c r="B530" s="64" t="s">
        <v>448</v>
      </c>
      <c r="C530" s="29">
        <v>1</v>
      </c>
      <c r="D530" s="18" t="s">
        <v>12</v>
      </c>
      <c r="E530" s="24"/>
      <c r="F530" s="24">
        <f>ROUND(C530*E530,2)</f>
        <v>0</v>
      </c>
      <c r="G530" s="43"/>
    </row>
    <row r="531" spans="1:7" s="1" customFormat="1" ht="18" customHeight="1">
      <c r="A531" s="18"/>
      <c r="B531" s="31"/>
      <c r="C531" s="29"/>
      <c r="D531" s="18"/>
      <c r="E531" s="24"/>
      <c r="F531" s="24"/>
      <c r="G531" s="43">
        <f>SUM(F529:F531)</f>
        <v>0</v>
      </c>
    </row>
    <row r="532" spans="1:7" s="1" customFormat="1" ht="16.5" customHeight="1">
      <c r="A532" s="69" t="s">
        <v>122</v>
      </c>
      <c r="B532" s="72" t="s">
        <v>81</v>
      </c>
      <c r="C532" s="68"/>
      <c r="D532" s="69"/>
      <c r="E532" s="32"/>
      <c r="F532" s="32"/>
      <c r="G532" s="50"/>
    </row>
    <row r="533" spans="1:7" s="1" customFormat="1" ht="15.75">
      <c r="A533" s="63">
        <f>A529+1</f>
        <v>92</v>
      </c>
      <c r="B533" s="129" t="s">
        <v>150</v>
      </c>
      <c r="C533" s="130"/>
      <c r="D533" s="133"/>
      <c r="E533" s="131"/>
      <c r="F533" s="131"/>
      <c r="G533" s="132"/>
    </row>
    <row r="534" spans="1:7" s="1" customFormat="1" ht="15.75">
      <c r="A534" s="28">
        <f>A533+0.01</f>
        <v>92.01</v>
      </c>
      <c r="B534" s="64" t="s">
        <v>82</v>
      </c>
      <c r="C534" s="29">
        <v>50</v>
      </c>
      <c r="D534" s="28" t="s">
        <v>83</v>
      </c>
      <c r="E534" s="24"/>
      <c r="F534" s="24">
        <f>ROUND(C534*E534,2)</f>
        <v>0</v>
      </c>
      <c r="G534" s="44"/>
    </row>
    <row r="535" spans="1:7" s="1" customFormat="1" ht="15" customHeight="1">
      <c r="A535" s="28">
        <f t="shared" ref="A535:A546" si="81">A534+0.01</f>
        <v>92.02</v>
      </c>
      <c r="B535" s="64" t="s">
        <v>143</v>
      </c>
      <c r="C535" s="29">
        <v>50</v>
      </c>
      <c r="D535" s="28" t="s">
        <v>83</v>
      </c>
      <c r="E535" s="24"/>
      <c r="F535" s="24">
        <f t="shared" ref="F535:F546" si="82">ROUND(C535*E535,2)</f>
        <v>0</v>
      </c>
      <c r="G535" s="44"/>
    </row>
    <row r="536" spans="1:7" s="1" customFormat="1" ht="30">
      <c r="A536" s="28">
        <f t="shared" si="81"/>
        <v>92.03</v>
      </c>
      <c r="B536" s="64" t="s">
        <v>84</v>
      </c>
      <c r="C536" s="29">
        <v>32</v>
      </c>
      <c r="D536" s="28" t="s">
        <v>83</v>
      </c>
      <c r="E536" s="24"/>
      <c r="F536" s="24">
        <f t="shared" si="82"/>
        <v>0</v>
      </c>
      <c r="G536" s="44"/>
    </row>
    <row r="537" spans="1:7" s="1" customFormat="1" ht="30">
      <c r="A537" s="28">
        <f t="shared" si="81"/>
        <v>92.04</v>
      </c>
      <c r="B537" s="64" t="s">
        <v>234</v>
      </c>
      <c r="C537" s="29">
        <v>50</v>
      </c>
      <c r="D537" s="28" t="s">
        <v>83</v>
      </c>
      <c r="E537" s="24"/>
      <c r="F537" s="24">
        <f t="shared" si="82"/>
        <v>0</v>
      </c>
      <c r="G537" s="44"/>
    </row>
    <row r="538" spans="1:7" s="1" customFormat="1" ht="30">
      <c r="A538" s="28">
        <f t="shared" si="81"/>
        <v>92.05</v>
      </c>
      <c r="B538" s="64" t="s">
        <v>393</v>
      </c>
      <c r="C538" s="29">
        <v>18</v>
      </c>
      <c r="D538" s="28" t="s">
        <v>83</v>
      </c>
      <c r="E538" s="24"/>
      <c r="F538" s="24">
        <f t="shared" si="82"/>
        <v>0</v>
      </c>
      <c r="G538" s="44"/>
    </row>
    <row r="539" spans="1:7" s="1" customFormat="1" ht="15.75">
      <c r="A539" s="28">
        <f t="shared" si="81"/>
        <v>92.06</v>
      </c>
      <c r="B539" s="64" t="s">
        <v>319</v>
      </c>
      <c r="C539" s="29">
        <v>10</v>
      </c>
      <c r="D539" s="28" t="s">
        <v>83</v>
      </c>
      <c r="E539" s="24"/>
      <c r="F539" s="24">
        <f t="shared" si="82"/>
        <v>0</v>
      </c>
      <c r="G539" s="44"/>
    </row>
    <row r="540" spans="1:7" s="1" customFormat="1" ht="15" customHeight="1">
      <c r="A540" s="28">
        <f t="shared" si="81"/>
        <v>92.07</v>
      </c>
      <c r="B540" s="64" t="s">
        <v>320</v>
      </c>
      <c r="C540" s="29">
        <v>18</v>
      </c>
      <c r="D540" s="28" t="s">
        <v>83</v>
      </c>
      <c r="E540" s="24"/>
      <c r="F540" s="24">
        <f t="shared" si="82"/>
        <v>0</v>
      </c>
      <c r="G540" s="44"/>
    </row>
    <row r="541" spans="1:7" s="1" customFormat="1" ht="15.75">
      <c r="A541" s="28">
        <f t="shared" si="81"/>
        <v>92.08</v>
      </c>
      <c r="B541" s="64" t="s">
        <v>323</v>
      </c>
      <c r="C541" s="29">
        <v>51</v>
      </c>
      <c r="D541" s="28" t="s">
        <v>83</v>
      </c>
      <c r="E541" s="24"/>
      <c r="F541" s="24">
        <f t="shared" si="82"/>
        <v>0</v>
      </c>
      <c r="G541" s="44"/>
    </row>
    <row r="542" spans="1:7" s="1" customFormat="1" ht="45">
      <c r="A542" s="28">
        <f t="shared" si="81"/>
        <v>92.09</v>
      </c>
      <c r="B542" s="64" t="s">
        <v>394</v>
      </c>
      <c r="C542" s="29">
        <v>14</v>
      </c>
      <c r="D542" s="28" t="s">
        <v>83</v>
      </c>
      <c r="E542" s="24"/>
      <c r="F542" s="24">
        <f t="shared" si="82"/>
        <v>0</v>
      </c>
      <c r="G542" s="44"/>
    </row>
    <row r="543" spans="1:7" s="1" customFormat="1" ht="45">
      <c r="A543" s="28">
        <f t="shared" si="81"/>
        <v>92.1</v>
      </c>
      <c r="B543" s="64" t="s">
        <v>395</v>
      </c>
      <c r="C543" s="29">
        <v>1</v>
      </c>
      <c r="D543" s="28" t="s">
        <v>83</v>
      </c>
      <c r="E543" s="24"/>
      <c r="F543" s="24">
        <f t="shared" si="82"/>
        <v>0</v>
      </c>
      <c r="G543" s="44"/>
    </row>
    <row r="544" spans="1:7" s="1" customFormat="1" ht="90">
      <c r="A544" s="28">
        <f t="shared" si="81"/>
        <v>92.11</v>
      </c>
      <c r="B544" s="64" t="s">
        <v>243</v>
      </c>
      <c r="C544" s="29">
        <v>15</v>
      </c>
      <c r="D544" s="28" t="s">
        <v>83</v>
      </c>
      <c r="E544" s="24"/>
      <c r="F544" s="24">
        <f t="shared" si="82"/>
        <v>0</v>
      </c>
      <c r="G544" s="44"/>
    </row>
    <row r="545" spans="1:7" s="1" customFormat="1" ht="150">
      <c r="A545" s="28">
        <f t="shared" si="81"/>
        <v>92.12</v>
      </c>
      <c r="B545" s="64" t="s">
        <v>396</v>
      </c>
      <c r="C545" s="29">
        <v>1</v>
      </c>
      <c r="D545" s="28" t="s">
        <v>83</v>
      </c>
      <c r="E545" s="24"/>
      <c r="F545" s="24">
        <f t="shared" si="82"/>
        <v>0</v>
      </c>
      <c r="G545" s="44"/>
    </row>
    <row r="546" spans="1:7" s="1" customFormat="1" ht="93.75" customHeight="1">
      <c r="A546" s="28">
        <f t="shared" si="81"/>
        <v>92.13</v>
      </c>
      <c r="B546" s="64" t="s">
        <v>244</v>
      </c>
      <c r="C546" s="29">
        <v>84</v>
      </c>
      <c r="D546" s="28" t="s">
        <v>60</v>
      </c>
      <c r="E546" s="24"/>
      <c r="F546" s="24">
        <f t="shared" si="82"/>
        <v>0</v>
      </c>
      <c r="G546" s="44"/>
    </row>
    <row r="547" spans="1:7" s="1" customFormat="1" ht="15" customHeight="1">
      <c r="A547" s="28"/>
      <c r="B547" s="64"/>
      <c r="C547" s="29"/>
      <c r="D547" s="28"/>
      <c r="E547" s="24"/>
      <c r="F547" s="24"/>
      <c r="G547" s="44">
        <f>SUM(F533:F547)</f>
        <v>0</v>
      </c>
    </row>
    <row r="548" spans="1:7" s="1" customFormat="1" ht="24.75" customHeight="1">
      <c r="A548" s="128">
        <f>A533+1</f>
        <v>93</v>
      </c>
      <c r="B548" s="129" t="s">
        <v>151</v>
      </c>
      <c r="C548" s="130"/>
      <c r="D548" s="133"/>
      <c r="E548" s="131"/>
      <c r="F548" s="131"/>
      <c r="G548" s="132"/>
    </row>
    <row r="549" spans="1:7" s="1" customFormat="1" ht="18" customHeight="1">
      <c r="A549" s="28">
        <f>A548+0.01</f>
        <v>93.01</v>
      </c>
      <c r="B549" s="64" t="s">
        <v>82</v>
      </c>
      <c r="C549" s="29">
        <v>47</v>
      </c>
      <c r="D549" s="28" t="s">
        <v>83</v>
      </c>
      <c r="E549" s="24"/>
      <c r="F549" s="24">
        <f t="shared" ref="F549:F563" si="83">ROUND(C549*E549,2)</f>
        <v>0</v>
      </c>
      <c r="G549" s="44"/>
    </row>
    <row r="550" spans="1:7" s="1" customFormat="1" ht="18" customHeight="1">
      <c r="A550" s="28">
        <f t="shared" ref="A550:A563" si="84">A549+0.01</f>
        <v>93.02</v>
      </c>
      <c r="B550" s="64" t="s">
        <v>143</v>
      </c>
      <c r="C550" s="29">
        <v>98</v>
      </c>
      <c r="D550" s="28" t="s">
        <v>83</v>
      </c>
      <c r="E550" s="24"/>
      <c r="F550" s="24">
        <f t="shared" si="83"/>
        <v>0</v>
      </c>
      <c r="G550" s="44"/>
    </row>
    <row r="551" spans="1:7" s="1" customFormat="1" ht="30">
      <c r="A551" s="28">
        <f t="shared" si="84"/>
        <v>93.03</v>
      </c>
      <c r="B551" s="64" t="s">
        <v>84</v>
      </c>
      <c r="C551" s="29">
        <v>34</v>
      </c>
      <c r="D551" s="28" t="s">
        <v>83</v>
      </c>
      <c r="E551" s="24"/>
      <c r="F551" s="24">
        <f t="shared" si="83"/>
        <v>0</v>
      </c>
      <c r="G551" s="44"/>
    </row>
    <row r="552" spans="1:7" s="1" customFormat="1" ht="30">
      <c r="A552" s="28">
        <f t="shared" si="84"/>
        <v>93.04</v>
      </c>
      <c r="B552" s="64" t="s">
        <v>234</v>
      </c>
      <c r="C552" s="29">
        <v>98</v>
      </c>
      <c r="D552" s="28" t="s">
        <v>83</v>
      </c>
      <c r="E552" s="24"/>
      <c r="F552" s="24">
        <f t="shared" si="83"/>
        <v>0</v>
      </c>
      <c r="G552" s="44"/>
    </row>
    <row r="553" spans="1:7" s="1" customFormat="1" ht="33" customHeight="1">
      <c r="A553" s="28">
        <f t="shared" si="84"/>
        <v>93.05</v>
      </c>
      <c r="B553" s="64" t="s">
        <v>393</v>
      </c>
      <c r="C553" s="29">
        <v>13</v>
      </c>
      <c r="D553" s="28" t="s">
        <v>83</v>
      </c>
      <c r="E553" s="24"/>
      <c r="F553" s="24">
        <f t="shared" si="83"/>
        <v>0</v>
      </c>
      <c r="G553" s="44"/>
    </row>
    <row r="554" spans="1:7" s="1" customFormat="1" ht="22.5" customHeight="1">
      <c r="A554" s="28">
        <f t="shared" si="84"/>
        <v>93.06</v>
      </c>
      <c r="B554" s="64" t="s">
        <v>319</v>
      </c>
      <c r="C554" s="29">
        <v>1</v>
      </c>
      <c r="D554" s="28" t="s">
        <v>83</v>
      </c>
      <c r="E554" s="24"/>
      <c r="F554" s="24">
        <f t="shared" si="83"/>
        <v>0</v>
      </c>
      <c r="G554" s="44"/>
    </row>
    <row r="555" spans="1:7" s="1" customFormat="1" ht="22.5" customHeight="1">
      <c r="A555" s="28">
        <f t="shared" si="84"/>
        <v>93.07</v>
      </c>
      <c r="B555" s="64" t="s">
        <v>320</v>
      </c>
      <c r="C555" s="29">
        <v>30</v>
      </c>
      <c r="D555" s="28" t="s">
        <v>83</v>
      </c>
      <c r="E555" s="24"/>
      <c r="F555" s="24">
        <f t="shared" si="83"/>
        <v>0</v>
      </c>
      <c r="G555" s="44"/>
    </row>
    <row r="556" spans="1:7" s="1" customFormat="1" ht="22.5" customHeight="1">
      <c r="A556" s="28">
        <f t="shared" si="84"/>
        <v>93.08</v>
      </c>
      <c r="B556" s="64" t="s">
        <v>323</v>
      </c>
      <c r="C556" s="29">
        <v>74</v>
      </c>
      <c r="D556" s="28" t="s">
        <v>83</v>
      </c>
      <c r="E556" s="24"/>
      <c r="F556" s="24">
        <f t="shared" si="83"/>
        <v>0</v>
      </c>
      <c r="G556" s="44"/>
    </row>
    <row r="557" spans="1:7" s="1" customFormat="1" ht="45">
      <c r="A557" s="28">
        <f t="shared" si="84"/>
        <v>93.09</v>
      </c>
      <c r="B557" s="64" t="s">
        <v>394</v>
      </c>
      <c r="C557" s="29">
        <v>9</v>
      </c>
      <c r="D557" s="28" t="s">
        <v>83</v>
      </c>
      <c r="E557" s="24"/>
      <c r="F557" s="24">
        <f t="shared" si="83"/>
        <v>0</v>
      </c>
      <c r="G557" s="44"/>
    </row>
    <row r="558" spans="1:7" s="1" customFormat="1" ht="45">
      <c r="A558" s="28">
        <f t="shared" si="84"/>
        <v>93.1</v>
      </c>
      <c r="B558" s="64" t="s">
        <v>397</v>
      </c>
      <c r="C558" s="29">
        <v>14</v>
      </c>
      <c r="D558" s="28" t="s">
        <v>83</v>
      </c>
      <c r="E558" s="24"/>
      <c r="F558" s="24">
        <f t="shared" si="83"/>
        <v>0</v>
      </c>
      <c r="G558" s="44"/>
    </row>
    <row r="559" spans="1:7" s="1" customFormat="1" ht="45">
      <c r="A559" s="28">
        <f t="shared" si="84"/>
        <v>93.11</v>
      </c>
      <c r="B559" s="64" t="s">
        <v>398</v>
      </c>
      <c r="C559" s="29">
        <v>1</v>
      </c>
      <c r="D559" s="28" t="s">
        <v>83</v>
      </c>
      <c r="E559" s="24"/>
      <c r="F559" s="24">
        <f t="shared" si="83"/>
        <v>0</v>
      </c>
      <c r="G559" s="44"/>
    </row>
    <row r="560" spans="1:7" s="1" customFormat="1" ht="45">
      <c r="A560" s="28">
        <f t="shared" si="84"/>
        <v>93.12</v>
      </c>
      <c r="B560" s="64" t="s">
        <v>399</v>
      </c>
      <c r="C560" s="29">
        <v>1</v>
      </c>
      <c r="D560" s="28" t="s">
        <v>83</v>
      </c>
      <c r="E560" s="24"/>
      <c r="F560" s="24">
        <f t="shared" si="83"/>
        <v>0</v>
      </c>
      <c r="G560" s="44"/>
    </row>
    <row r="561" spans="1:7" s="1" customFormat="1" ht="96" customHeight="1">
      <c r="A561" s="28">
        <f t="shared" si="84"/>
        <v>93.13</v>
      </c>
      <c r="B561" s="64" t="s">
        <v>235</v>
      </c>
      <c r="C561" s="29">
        <v>24</v>
      </c>
      <c r="D561" s="28" t="s">
        <v>83</v>
      </c>
      <c r="E561" s="24"/>
      <c r="F561" s="24">
        <f t="shared" si="83"/>
        <v>0</v>
      </c>
      <c r="G561" s="44"/>
    </row>
    <row r="562" spans="1:7" s="1" customFormat="1" ht="150">
      <c r="A562" s="28">
        <f t="shared" si="84"/>
        <v>93.14</v>
      </c>
      <c r="B562" s="64" t="s">
        <v>400</v>
      </c>
      <c r="C562" s="29">
        <v>1</v>
      </c>
      <c r="D562" s="28" t="s">
        <v>83</v>
      </c>
      <c r="E562" s="24"/>
      <c r="F562" s="24">
        <f t="shared" si="83"/>
        <v>0</v>
      </c>
      <c r="G562" s="44"/>
    </row>
    <row r="563" spans="1:7" s="1" customFormat="1" ht="90">
      <c r="A563" s="28">
        <f t="shared" si="84"/>
        <v>93.15</v>
      </c>
      <c r="B563" s="64" t="s">
        <v>245</v>
      </c>
      <c r="C563" s="29">
        <v>155</v>
      </c>
      <c r="D563" s="28" t="s">
        <v>60</v>
      </c>
      <c r="E563" s="24"/>
      <c r="F563" s="24">
        <f t="shared" si="83"/>
        <v>0</v>
      </c>
      <c r="G563" s="44"/>
    </row>
    <row r="564" spans="1:7" s="1" customFormat="1" ht="15" customHeight="1">
      <c r="A564" s="28"/>
      <c r="B564" s="64"/>
      <c r="C564" s="29"/>
      <c r="D564" s="28"/>
      <c r="E564" s="24"/>
      <c r="F564" s="24"/>
      <c r="G564" s="44">
        <f>SUM(F548:F564)</f>
        <v>0</v>
      </c>
    </row>
    <row r="565" spans="1:7" s="1" customFormat="1" ht="15" customHeight="1">
      <c r="A565" s="128">
        <f>A548+1</f>
        <v>94</v>
      </c>
      <c r="B565" s="129" t="s">
        <v>144</v>
      </c>
      <c r="C565" s="130"/>
      <c r="D565" s="133"/>
      <c r="E565" s="131"/>
      <c r="F565" s="131"/>
      <c r="G565" s="132"/>
    </row>
    <row r="566" spans="1:7" s="1" customFormat="1" ht="60">
      <c r="A566" s="28">
        <f>A565+0.01</f>
        <v>94.01</v>
      </c>
      <c r="B566" s="64" t="s">
        <v>236</v>
      </c>
      <c r="C566" s="29">
        <v>5</v>
      </c>
      <c r="D566" s="28" t="s">
        <v>83</v>
      </c>
      <c r="E566" s="24"/>
      <c r="F566" s="24">
        <f t="shared" ref="F566:F578" si="85">ROUND(C566*E566,2)</f>
        <v>0</v>
      </c>
      <c r="G566" s="44"/>
    </row>
    <row r="567" spans="1:7" s="1" customFormat="1" ht="60">
      <c r="A567" s="28">
        <f t="shared" ref="A567:A578" si="86">A566+0.01</f>
        <v>94.02</v>
      </c>
      <c r="B567" s="64" t="s">
        <v>237</v>
      </c>
      <c r="C567" s="29">
        <v>6</v>
      </c>
      <c r="D567" s="28" t="s">
        <v>83</v>
      </c>
      <c r="E567" s="24"/>
      <c r="F567" s="24">
        <f t="shared" si="85"/>
        <v>0</v>
      </c>
      <c r="G567" s="44"/>
    </row>
    <row r="568" spans="1:7" s="1" customFormat="1" ht="60">
      <c r="A568" s="28">
        <f t="shared" si="86"/>
        <v>94.03</v>
      </c>
      <c r="B568" s="64" t="s">
        <v>238</v>
      </c>
      <c r="C568" s="29">
        <v>8</v>
      </c>
      <c r="D568" s="28" t="s">
        <v>83</v>
      </c>
      <c r="E568" s="24"/>
      <c r="F568" s="24">
        <f t="shared" si="85"/>
        <v>0</v>
      </c>
      <c r="G568" s="44"/>
    </row>
    <row r="569" spans="1:7" s="1" customFormat="1" ht="30">
      <c r="A569" s="28">
        <f t="shared" si="86"/>
        <v>94.04</v>
      </c>
      <c r="B569" s="64" t="s">
        <v>145</v>
      </c>
      <c r="C569" s="29">
        <v>2</v>
      </c>
      <c r="D569" s="28" t="s">
        <v>83</v>
      </c>
      <c r="E569" s="24"/>
      <c r="F569" s="24">
        <f t="shared" si="85"/>
        <v>0</v>
      </c>
      <c r="G569" s="44"/>
    </row>
    <row r="570" spans="1:7" s="1" customFormat="1" ht="45">
      <c r="A570" s="28">
        <f t="shared" si="86"/>
        <v>94.05</v>
      </c>
      <c r="B570" s="64" t="s">
        <v>239</v>
      </c>
      <c r="C570" s="29">
        <v>3</v>
      </c>
      <c r="D570" s="28" t="s">
        <v>83</v>
      </c>
      <c r="E570" s="24"/>
      <c r="F570" s="24">
        <f t="shared" si="85"/>
        <v>0</v>
      </c>
      <c r="G570" s="44"/>
    </row>
    <row r="571" spans="1:7" s="1" customFormat="1" ht="97.5" customHeight="1">
      <c r="A571" s="28">
        <f t="shared" si="86"/>
        <v>94.06</v>
      </c>
      <c r="B571" s="64" t="s">
        <v>401</v>
      </c>
      <c r="C571" s="29">
        <v>8</v>
      </c>
      <c r="D571" s="28" t="s">
        <v>83</v>
      </c>
      <c r="E571" s="24"/>
      <c r="F571" s="24">
        <f t="shared" si="85"/>
        <v>0</v>
      </c>
      <c r="G571" s="44"/>
    </row>
    <row r="572" spans="1:7" s="1" customFormat="1" ht="105">
      <c r="A572" s="28">
        <f t="shared" si="86"/>
        <v>94.07</v>
      </c>
      <c r="B572" s="64" t="s">
        <v>402</v>
      </c>
      <c r="C572" s="29">
        <v>6</v>
      </c>
      <c r="D572" s="28" t="s">
        <v>83</v>
      </c>
      <c r="E572" s="24"/>
      <c r="F572" s="24">
        <f t="shared" si="85"/>
        <v>0</v>
      </c>
      <c r="G572" s="44"/>
    </row>
    <row r="573" spans="1:7" s="1" customFormat="1" ht="60">
      <c r="A573" s="28">
        <f t="shared" si="86"/>
        <v>94.08</v>
      </c>
      <c r="B573" s="64" t="s">
        <v>240</v>
      </c>
      <c r="C573" s="29">
        <v>8</v>
      </c>
      <c r="D573" s="28" t="s">
        <v>83</v>
      </c>
      <c r="E573" s="24"/>
      <c r="F573" s="24">
        <f t="shared" si="85"/>
        <v>0</v>
      </c>
      <c r="G573" s="44"/>
    </row>
    <row r="574" spans="1:7" s="1" customFormat="1" ht="105">
      <c r="A574" s="28">
        <f t="shared" si="86"/>
        <v>94.09</v>
      </c>
      <c r="B574" s="64" t="s">
        <v>246</v>
      </c>
      <c r="C574" s="29">
        <v>1</v>
      </c>
      <c r="D574" s="28" t="s">
        <v>83</v>
      </c>
      <c r="E574" s="24"/>
      <c r="F574" s="24">
        <f t="shared" si="85"/>
        <v>0</v>
      </c>
      <c r="G574" s="44"/>
    </row>
    <row r="575" spans="1:7" s="1" customFormat="1" ht="36.75" customHeight="1">
      <c r="A575" s="28">
        <f t="shared" si="86"/>
        <v>94.1</v>
      </c>
      <c r="B575" s="64" t="s">
        <v>247</v>
      </c>
      <c r="C575" s="29">
        <v>170</v>
      </c>
      <c r="D575" s="28" t="s">
        <v>60</v>
      </c>
      <c r="E575" s="24"/>
      <c r="F575" s="24">
        <f t="shared" si="85"/>
        <v>0</v>
      </c>
      <c r="G575" s="44"/>
    </row>
    <row r="576" spans="1:7" s="1" customFormat="1" ht="18.75" customHeight="1">
      <c r="A576" s="28">
        <f t="shared" si="86"/>
        <v>94.11</v>
      </c>
      <c r="B576" s="64" t="s">
        <v>152</v>
      </c>
      <c r="C576" s="29">
        <v>2</v>
      </c>
      <c r="D576" s="28" t="s">
        <v>83</v>
      </c>
      <c r="E576" s="24"/>
      <c r="F576" s="24">
        <f t="shared" si="85"/>
        <v>0</v>
      </c>
      <c r="G576" s="44"/>
    </row>
    <row r="577" spans="1:7" s="1" customFormat="1" ht="18.75" customHeight="1">
      <c r="A577" s="28">
        <f t="shared" si="86"/>
        <v>94.12</v>
      </c>
      <c r="B577" s="64" t="s">
        <v>153</v>
      </c>
      <c r="C577" s="29">
        <v>2</v>
      </c>
      <c r="D577" s="28" t="s">
        <v>83</v>
      </c>
      <c r="E577" s="24"/>
      <c r="F577" s="24">
        <f t="shared" si="85"/>
        <v>0</v>
      </c>
      <c r="G577" s="44"/>
    </row>
    <row r="578" spans="1:7" s="1" customFormat="1" ht="18.75" customHeight="1">
      <c r="A578" s="28">
        <f t="shared" si="86"/>
        <v>94.13</v>
      </c>
      <c r="B578" s="64" t="s">
        <v>241</v>
      </c>
      <c r="C578" s="29">
        <v>19</v>
      </c>
      <c r="D578" s="28" t="s">
        <v>83</v>
      </c>
      <c r="E578" s="24"/>
      <c r="F578" s="24">
        <f t="shared" si="85"/>
        <v>0</v>
      </c>
      <c r="G578" s="44"/>
    </row>
    <row r="579" spans="1:7" s="1" customFormat="1" ht="15" customHeight="1">
      <c r="A579" s="28"/>
      <c r="B579" s="64"/>
      <c r="C579" s="29"/>
      <c r="D579" s="28"/>
      <c r="E579" s="24"/>
      <c r="F579" s="24"/>
      <c r="G579" s="44">
        <f>SUM(F565:F579)</f>
        <v>0</v>
      </c>
    </row>
    <row r="580" spans="1:7" s="1" customFormat="1" ht="15" customHeight="1">
      <c r="A580" s="128">
        <f>A565+1</f>
        <v>95</v>
      </c>
      <c r="B580" s="129" t="s">
        <v>351</v>
      </c>
      <c r="C580" s="130"/>
      <c r="D580" s="133"/>
      <c r="E580" s="131"/>
      <c r="F580" s="131"/>
      <c r="G580" s="132"/>
    </row>
    <row r="581" spans="1:7" s="1" customFormat="1" ht="51" customHeight="1">
      <c r="A581" s="28">
        <f>A580+0.01</f>
        <v>95.01</v>
      </c>
      <c r="B581" s="64" t="s">
        <v>248</v>
      </c>
      <c r="C581" s="29">
        <v>2</v>
      </c>
      <c r="D581" s="28" t="s">
        <v>83</v>
      </c>
      <c r="E581" s="24"/>
      <c r="F581" s="24">
        <f t="shared" ref="F581:F598" si="87">ROUND(C581*E581,2)</f>
        <v>0</v>
      </c>
      <c r="G581" s="44"/>
    </row>
    <row r="582" spans="1:7" s="1" customFormat="1" ht="17.25" customHeight="1">
      <c r="A582" s="28">
        <f t="shared" ref="A582:A598" si="88">A581+0.01</f>
        <v>95.02</v>
      </c>
      <c r="B582" s="64" t="s">
        <v>146</v>
      </c>
      <c r="C582" s="29">
        <v>1</v>
      </c>
      <c r="D582" s="28" t="s">
        <v>83</v>
      </c>
      <c r="E582" s="24"/>
      <c r="F582" s="24">
        <f t="shared" si="87"/>
        <v>0</v>
      </c>
      <c r="G582" s="44"/>
    </row>
    <row r="583" spans="1:7" s="1" customFormat="1" ht="17.25" customHeight="1">
      <c r="A583" s="28">
        <f t="shared" si="88"/>
        <v>95.03</v>
      </c>
      <c r="B583" s="64" t="s">
        <v>147</v>
      </c>
      <c r="C583" s="29">
        <v>1</v>
      </c>
      <c r="D583" s="28" t="s">
        <v>83</v>
      </c>
      <c r="E583" s="24"/>
      <c r="F583" s="24">
        <f t="shared" si="87"/>
        <v>0</v>
      </c>
      <c r="G583" s="44"/>
    </row>
    <row r="584" spans="1:7" s="1" customFormat="1" ht="17.25" customHeight="1">
      <c r="A584" s="28">
        <f t="shared" si="88"/>
        <v>95.04</v>
      </c>
      <c r="B584" s="64" t="s">
        <v>23</v>
      </c>
      <c r="C584" s="29">
        <v>3</v>
      </c>
      <c r="D584" s="28" t="s">
        <v>83</v>
      </c>
      <c r="E584" s="24"/>
      <c r="F584" s="24">
        <f t="shared" si="87"/>
        <v>0</v>
      </c>
      <c r="G584" s="44"/>
    </row>
    <row r="585" spans="1:7" s="1" customFormat="1" ht="17.25" customHeight="1">
      <c r="A585" s="28">
        <f t="shared" si="88"/>
        <v>95.05</v>
      </c>
      <c r="B585" s="64" t="s">
        <v>242</v>
      </c>
      <c r="C585" s="29">
        <v>1</v>
      </c>
      <c r="D585" s="28" t="s">
        <v>83</v>
      </c>
      <c r="E585" s="24"/>
      <c r="F585" s="24">
        <f t="shared" si="87"/>
        <v>0</v>
      </c>
      <c r="G585" s="44"/>
    </row>
    <row r="586" spans="1:7" s="1" customFormat="1" ht="17.25" customHeight="1">
      <c r="A586" s="28">
        <f t="shared" si="88"/>
        <v>95.06</v>
      </c>
      <c r="B586" s="64" t="s">
        <v>154</v>
      </c>
      <c r="C586" s="29">
        <v>2</v>
      </c>
      <c r="D586" s="28" t="s">
        <v>83</v>
      </c>
      <c r="E586" s="24"/>
      <c r="F586" s="24">
        <f t="shared" si="87"/>
        <v>0</v>
      </c>
      <c r="G586" s="44"/>
    </row>
    <row r="587" spans="1:7" s="1" customFormat="1" ht="17.25" customHeight="1">
      <c r="A587" s="28">
        <f t="shared" si="88"/>
        <v>95.07</v>
      </c>
      <c r="B587" s="64" t="s">
        <v>155</v>
      </c>
      <c r="C587" s="29">
        <v>3</v>
      </c>
      <c r="D587" s="28" t="s">
        <v>83</v>
      </c>
      <c r="E587" s="24"/>
      <c r="F587" s="24">
        <f t="shared" si="87"/>
        <v>0</v>
      </c>
      <c r="G587" s="44"/>
    </row>
    <row r="588" spans="1:7" s="1" customFormat="1" ht="17.25" customHeight="1">
      <c r="A588" s="28">
        <f t="shared" si="88"/>
        <v>95.08</v>
      </c>
      <c r="B588" s="64" t="s">
        <v>156</v>
      </c>
      <c r="C588" s="29">
        <v>1412</v>
      </c>
      <c r="D588" s="28" t="s">
        <v>60</v>
      </c>
      <c r="E588" s="24"/>
      <c r="F588" s="24">
        <f t="shared" si="87"/>
        <v>0</v>
      </c>
      <c r="G588" s="44"/>
    </row>
    <row r="589" spans="1:7" s="1" customFormat="1" ht="60">
      <c r="A589" s="28">
        <f t="shared" si="88"/>
        <v>95.09</v>
      </c>
      <c r="B589" s="64" t="s">
        <v>249</v>
      </c>
      <c r="C589" s="29">
        <v>63</v>
      </c>
      <c r="D589" s="28" t="s">
        <v>60</v>
      </c>
      <c r="E589" s="24"/>
      <c r="F589" s="24">
        <f t="shared" si="87"/>
        <v>0</v>
      </c>
      <c r="G589" s="44"/>
    </row>
    <row r="590" spans="1:7" s="1" customFormat="1" ht="60">
      <c r="A590" s="28">
        <f t="shared" si="88"/>
        <v>95.1</v>
      </c>
      <c r="B590" s="64" t="s">
        <v>250</v>
      </c>
      <c r="C590" s="29">
        <v>55</v>
      </c>
      <c r="D590" s="28" t="s">
        <v>60</v>
      </c>
      <c r="E590" s="24"/>
      <c r="F590" s="24">
        <f t="shared" si="87"/>
        <v>0</v>
      </c>
      <c r="G590" s="44"/>
    </row>
    <row r="591" spans="1:7" s="1" customFormat="1" ht="34.5" customHeight="1">
      <c r="A591" s="28">
        <f t="shared" si="88"/>
        <v>95.11</v>
      </c>
      <c r="B591" s="64" t="s">
        <v>251</v>
      </c>
      <c r="C591" s="29">
        <v>1</v>
      </c>
      <c r="D591" s="28" t="s">
        <v>83</v>
      </c>
      <c r="E591" s="24"/>
      <c r="F591" s="24">
        <f t="shared" si="87"/>
        <v>0</v>
      </c>
      <c r="G591" s="44"/>
    </row>
    <row r="592" spans="1:7" s="1" customFormat="1" ht="15.75">
      <c r="A592" s="28">
        <f t="shared" si="88"/>
        <v>95.12</v>
      </c>
      <c r="B592" s="64" t="s">
        <v>403</v>
      </c>
      <c r="C592" s="29">
        <v>2</v>
      </c>
      <c r="D592" s="28" t="s">
        <v>83</v>
      </c>
      <c r="E592" s="24"/>
      <c r="F592" s="24">
        <f t="shared" si="87"/>
        <v>0</v>
      </c>
      <c r="G592" s="44"/>
    </row>
    <row r="593" spans="1:7" s="1" customFormat="1" ht="15.75" customHeight="1">
      <c r="A593" s="28">
        <f t="shared" si="88"/>
        <v>95.13</v>
      </c>
      <c r="B593" s="64" t="s">
        <v>404</v>
      </c>
      <c r="C593" s="29">
        <v>86.33</v>
      </c>
      <c r="D593" s="28" t="s">
        <v>47</v>
      </c>
      <c r="E593" s="24"/>
      <c r="F593" s="24">
        <f t="shared" si="87"/>
        <v>0</v>
      </c>
      <c r="G593" s="44"/>
    </row>
    <row r="594" spans="1:7" s="1" customFormat="1" ht="15" customHeight="1">
      <c r="A594" s="28">
        <f t="shared" si="88"/>
        <v>95.14</v>
      </c>
      <c r="B594" s="64" t="s">
        <v>148</v>
      </c>
      <c r="C594" s="29">
        <v>188</v>
      </c>
      <c r="D594" s="28" t="s">
        <v>83</v>
      </c>
      <c r="E594" s="24"/>
      <c r="F594" s="24">
        <f t="shared" si="87"/>
        <v>0</v>
      </c>
      <c r="G594" s="44"/>
    </row>
    <row r="595" spans="1:7" s="1" customFormat="1" ht="15.75">
      <c r="A595" s="28">
        <f t="shared" si="88"/>
        <v>95.15</v>
      </c>
      <c r="B595" s="64" t="s">
        <v>164</v>
      </c>
      <c r="C595" s="29">
        <v>86.33</v>
      </c>
      <c r="D595" s="28" t="s">
        <v>11</v>
      </c>
      <c r="E595" s="24"/>
      <c r="F595" s="24">
        <f t="shared" si="87"/>
        <v>0</v>
      </c>
      <c r="G595" s="44"/>
    </row>
    <row r="596" spans="1:7" s="1" customFormat="1" ht="15.75">
      <c r="A596" s="28">
        <f t="shared" si="88"/>
        <v>95.16</v>
      </c>
      <c r="B596" s="64" t="s">
        <v>54</v>
      </c>
      <c r="C596" s="29">
        <v>112.23</v>
      </c>
      <c r="D596" s="28" t="s">
        <v>15</v>
      </c>
      <c r="E596" s="21"/>
      <c r="F596" s="24">
        <f t="shared" si="87"/>
        <v>0</v>
      </c>
      <c r="G596" s="44"/>
    </row>
    <row r="597" spans="1:7" s="1" customFormat="1" ht="15" customHeight="1">
      <c r="A597" s="28">
        <f t="shared" si="88"/>
        <v>95.17</v>
      </c>
      <c r="B597" s="64" t="s">
        <v>157</v>
      </c>
      <c r="C597" s="29">
        <v>32.159999999999997</v>
      </c>
      <c r="D597" s="28" t="s">
        <v>47</v>
      </c>
      <c r="E597" s="24"/>
      <c r="F597" s="24">
        <f t="shared" si="87"/>
        <v>0</v>
      </c>
      <c r="G597" s="44"/>
    </row>
    <row r="598" spans="1:7" s="1" customFormat="1" ht="15.75">
      <c r="A598" s="28">
        <f t="shared" si="88"/>
        <v>95.18</v>
      </c>
      <c r="B598" s="64" t="s">
        <v>149</v>
      </c>
      <c r="C598" s="29">
        <v>2</v>
      </c>
      <c r="D598" s="28" t="s">
        <v>83</v>
      </c>
      <c r="E598" s="24"/>
      <c r="F598" s="24">
        <f t="shared" si="87"/>
        <v>0</v>
      </c>
      <c r="G598" s="44"/>
    </row>
    <row r="599" spans="1:7" s="1" customFormat="1" ht="15.75">
      <c r="A599" s="28"/>
      <c r="B599" s="64"/>
      <c r="C599" s="29"/>
      <c r="D599" s="28"/>
      <c r="E599" s="24"/>
      <c r="F599" s="24"/>
      <c r="G599" s="44">
        <f>SUM(F580:F599)</f>
        <v>0</v>
      </c>
    </row>
    <row r="600" spans="1:7" s="1" customFormat="1" ht="15.75">
      <c r="A600" s="69" t="s">
        <v>129</v>
      </c>
      <c r="B600" s="72" t="s">
        <v>61</v>
      </c>
      <c r="C600" s="68"/>
      <c r="D600" s="69"/>
      <c r="E600" s="32"/>
      <c r="F600" s="32"/>
      <c r="G600" s="50"/>
    </row>
    <row r="601" spans="1:7" s="1" customFormat="1" ht="20.25" customHeight="1">
      <c r="A601" s="128">
        <f>A580+1</f>
        <v>96</v>
      </c>
      <c r="B601" s="129" t="s">
        <v>211</v>
      </c>
      <c r="C601" s="130"/>
      <c r="D601" s="133"/>
      <c r="E601" s="131"/>
      <c r="F601" s="131"/>
      <c r="G601" s="132"/>
    </row>
    <row r="602" spans="1:7" s="1" customFormat="1" ht="20.25" customHeight="1">
      <c r="A602" s="63">
        <f>A601+1</f>
        <v>97</v>
      </c>
      <c r="B602" s="65" t="s">
        <v>252</v>
      </c>
      <c r="C602" s="29"/>
      <c r="D602" s="28"/>
      <c r="E602" s="24"/>
      <c r="F602" s="24"/>
      <c r="G602" s="44"/>
    </row>
    <row r="603" spans="1:7" s="1" customFormat="1" ht="20.25" customHeight="1">
      <c r="A603" s="111">
        <f>A602+0.01</f>
        <v>97.01</v>
      </c>
      <c r="B603" s="112" t="s">
        <v>187</v>
      </c>
      <c r="C603" s="29"/>
      <c r="D603" s="28"/>
      <c r="E603" s="24"/>
      <c r="F603" s="24"/>
      <c r="G603" s="28"/>
    </row>
    <row r="604" spans="1:7" s="1" customFormat="1" ht="20.25" customHeight="1">
      <c r="A604" s="111">
        <f t="shared" ref="A604" si="89">A603+0.01</f>
        <v>97.02</v>
      </c>
      <c r="B604" s="112" t="s">
        <v>188</v>
      </c>
      <c r="C604" s="29"/>
      <c r="D604" s="28"/>
      <c r="E604" s="24"/>
      <c r="F604" s="24"/>
      <c r="G604" s="28"/>
    </row>
    <row r="605" spans="1:7" s="1" customFormat="1" ht="20.25" customHeight="1">
      <c r="A605" s="28">
        <f>A604+0.01</f>
        <v>97.03</v>
      </c>
      <c r="B605" s="64" t="s">
        <v>27</v>
      </c>
      <c r="C605" s="29">
        <v>24.81</v>
      </c>
      <c r="D605" s="28" t="s">
        <v>13</v>
      </c>
      <c r="E605" s="24"/>
      <c r="F605" s="24">
        <f>ROUND(C605*E605,2)</f>
        <v>0</v>
      </c>
      <c r="G605" s="28"/>
    </row>
    <row r="606" spans="1:7" s="1" customFormat="1" ht="20.25" customHeight="1">
      <c r="A606" s="28">
        <f t="shared" ref="A606:A610" si="90">A605+0.01</f>
        <v>97.04</v>
      </c>
      <c r="B606" s="64" t="s">
        <v>189</v>
      </c>
      <c r="C606" s="29">
        <v>10.130000000000001</v>
      </c>
      <c r="D606" s="28" t="s">
        <v>13</v>
      </c>
      <c r="E606" s="24"/>
      <c r="F606" s="24">
        <f t="shared" ref="F606:F610" si="91">ROUND(C606*E606,2)</f>
        <v>0</v>
      </c>
      <c r="G606" s="28"/>
    </row>
    <row r="607" spans="1:7" s="1" customFormat="1" ht="20.25" customHeight="1">
      <c r="A607" s="28">
        <f t="shared" si="90"/>
        <v>97.05</v>
      </c>
      <c r="B607" s="64" t="s">
        <v>218</v>
      </c>
      <c r="C607" s="29">
        <v>2</v>
      </c>
      <c r="D607" s="28" t="s">
        <v>12</v>
      </c>
      <c r="E607" s="24"/>
      <c r="F607" s="24">
        <f t="shared" si="91"/>
        <v>0</v>
      </c>
      <c r="G607" s="28"/>
    </row>
    <row r="608" spans="1:7" s="1" customFormat="1" ht="20.25" customHeight="1">
      <c r="A608" s="28">
        <f t="shared" si="90"/>
        <v>97.06</v>
      </c>
      <c r="B608" s="64" t="s">
        <v>192</v>
      </c>
      <c r="C608" s="29">
        <v>8</v>
      </c>
      <c r="D608" s="28" t="s">
        <v>12</v>
      </c>
      <c r="E608" s="24"/>
      <c r="F608" s="24">
        <f t="shared" si="91"/>
        <v>0</v>
      </c>
      <c r="G608" s="28"/>
    </row>
    <row r="609" spans="1:7" s="1" customFormat="1" ht="20.25" customHeight="1">
      <c r="A609" s="28">
        <f t="shared" si="90"/>
        <v>97.07</v>
      </c>
      <c r="B609" s="64" t="s">
        <v>24</v>
      </c>
      <c r="C609" s="29">
        <v>2</v>
      </c>
      <c r="D609" s="28" t="s">
        <v>12</v>
      </c>
      <c r="E609" s="24"/>
      <c r="F609" s="24">
        <f t="shared" si="91"/>
        <v>0</v>
      </c>
      <c r="G609" s="28"/>
    </row>
    <row r="610" spans="1:7" s="1" customFormat="1" ht="20.25" customHeight="1">
      <c r="A610" s="28">
        <f t="shared" si="90"/>
        <v>97.08</v>
      </c>
      <c r="B610" s="64" t="s">
        <v>220</v>
      </c>
      <c r="C610" s="29">
        <v>2</v>
      </c>
      <c r="D610" s="28" t="s">
        <v>12</v>
      </c>
      <c r="E610" s="24"/>
      <c r="F610" s="24">
        <f t="shared" si="91"/>
        <v>0</v>
      </c>
      <c r="G610" s="28"/>
    </row>
    <row r="611" spans="1:7" s="1" customFormat="1" ht="20.25" customHeight="1">
      <c r="A611" s="28"/>
      <c r="B611" s="64"/>
      <c r="C611" s="29"/>
      <c r="D611" s="28"/>
      <c r="E611" s="24"/>
      <c r="F611" s="24"/>
      <c r="G611" s="44">
        <f>SUM(F602:F611)</f>
        <v>0</v>
      </c>
    </row>
    <row r="612" spans="1:7" s="1" customFormat="1" ht="20.25" customHeight="1">
      <c r="A612" s="111">
        <f>A610+0.01</f>
        <v>97.09</v>
      </c>
      <c r="B612" s="112" t="s">
        <v>198</v>
      </c>
      <c r="C612" s="29"/>
      <c r="D612" s="28"/>
      <c r="E612" s="24"/>
      <c r="F612" s="24"/>
      <c r="G612" s="44"/>
    </row>
    <row r="613" spans="1:7" s="1" customFormat="1" ht="20.25" customHeight="1">
      <c r="A613" s="111">
        <f>A612+0.01</f>
        <v>97.1</v>
      </c>
      <c r="B613" s="112" t="s">
        <v>188</v>
      </c>
      <c r="C613" s="29"/>
      <c r="D613" s="28"/>
      <c r="E613" s="24"/>
      <c r="F613" s="24"/>
      <c r="G613" s="28"/>
    </row>
    <row r="614" spans="1:7" s="1" customFormat="1" ht="20.25" customHeight="1">
      <c r="A614" s="28">
        <f>A613+0.01</f>
        <v>97.11</v>
      </c>
      <c r="B614" s="64" t="s">
        <v>199</v>
      </c>
      <c r="C614" s="29">
        <v>2</v>
      </c>
      <c r="D614" s="28" t="s">
        <v>12</v>
      </c>
      <c r="E614" s="24"/>
      <c r="F614" s="24">
        <f>ROUND(C614*E614,2)</f>
        <v>0</v>
      </c>
      <c r="G614" s="28"/>
    </row>
    <row r="615" spans="1:7" s="1" customFormat="1" ht="20.25" customHeight="1">
      <c r="A615" s="28">
        <f t="shared" ref="A615:A618" si="92">A614+0.01</f>
        <v>97.12</v>
      </c>
      <c r="B615" s="64" t="s">
        <v>221</v>
      </c>
      <c r="C615" s="29">
        <v>8</v>
      </c>
      <c r="D615" s="28" t="s">
        <v>12</v>
      </c>
      <c r="E615" s="24"/>
      <c r="F615" s="24">
        <f t="shared" ref="F615:F618" si="93">ROUND(C615*E615,2)</f>
        <v>0</v>
      </c>
      <c r="G615" s="28"/>
    </row>
    <row r="616" spans="1:7" s="1" customFormat="1" ht="20.25" customHeight="1">
      <c r="A616" s="28">
        <f t="shared" si="92"/>
        <v>97.13</v>
      </c>
      <c r="B616" s="64" t="s">
        <v>26</v>
      </c>
      <c r="C616" s="29">
        <v>2.5</v>
      </c>
      <c r="D616" s="28" t="s">
        <v>13</v>
      </c>
      <c r="E616" s="24"/>
      <c r="F616" s="24">
        <f t="shared" si="93"/>
        <v>0</v>
      </c>
      <c r="G616" s="28"/>
    </row>
    <row r="617" spans="1:7" s="1" customFormat="1" ht="20.25" customHeight="1">
      <c r="A617" s="28">
        <f t="shared" si="92"/>
        <v>97.14</v>
      </c>
      <c r="B617" s="64" t="s">
        <v>25</v>
      </c>
      <c r="C617" s="29">
        <v>7.85</v>
      </c>
      <c r="D617" s="28" t="s">
        <v>13</v>
      </c>
      <c r="E617" s="24"/>
      <c r="F617" s="24">
        <f t="shared" si="93"/>
        <v>0</v>
      </c>
      <c r="G617" s="28"/>
    </row>
    <row r="618" spans="1:7" s="1" customFormat="1" ht="20.25" customHeight="1">
      <c r="A618" s="28">
        <f t="shared" si="92"/>
        <v>97.15</v>
      </c>
      <c r="B618" s="64" t="s">
        <v>200</v>
      </c>
      <c r="C618" s="29">
        <v>47.18</v>
      </c>
      <c r="D618" s="28" t="s">
        <v>13</v>
      </c>
      <c r="E618" s="24"/>
      <c r="F618" s="24">
        <f t="shared" si="93"/>
        <v>0</v>
      </c>
      <c r="G618" s="28"/>
    </row>
    <row r="619" spans="1:7" s="1" customFormat="1" ht="20.25" customHeight="1">
      <c r="A619" s="28"/>
      <c r="B619" s="64"/>
      <c r="C619" s="29"/>
      <c r="D619" s="28"/>
      <c r="E619" s="24"/>
      <c r="F619" s="24"/>
      <c r="G619" s="44">
        <f>SUM(F613:F619)</f>
        <v>0</v>
      </c>
    </row>
    <row r="620" spans="1:7" s="1" customFormat="1" ht="20.25" customHeight="1">
      <c r="A620" s="128">
        <f>A602+1</f>
        <v>98</v>
      </c>
      <c r="B620" s="129" t="s">
        <v>253</v>
      </c>
      <c r="C620" s="130"/>
      <c r="D620" s="133"/>
      <c r="E620" s="131"/>
      <c r="F620" s="131"/>
      <c r="G620" s="132"/>
    </row>
    <row r="621" spans="1:7" s="1" customFormat="1" ht="20.25" customHeight="1">
      <c r="A621" s="111">
        <f>A620+0.01</f>
        <v>98.01</v>
      </c>
      <c r="B621" s="112" t="s">
        <v>187</v>
      </c>
      <c r="C621" s="29"/>
      <c r="D621" s="28"/>
      <c r="E621" s="24"/>
      <c r="F621" s="24"/>
      <c r="G621" s="28"/>
    </row>
    <row r="622" spans="1:7" s="1" customFormat="1" ht="20.25" customHeight="1">
      <c r="A622" s="111">
        <f t="shared" ref="A622" si="94">A621+0.01</f>
        <v>98.02</v>
      </c>
      <c r="B622" s="112" t="s">
        <v>188</v>
      </c>
      <c r="C622" s="29"/>
      <c r="D622" s="28"/>
      <c r="E622" s="24"/>
      <c r="F622" s="24"/>
      <c r="G622" s="28"/>
    </row>
    <row r="623" spans="1:7" s="1" customFormat="1" ht="20.25" customHeight="1">
      <c r="A623" s="28">
        <f>A622+0.01</f>
        <v>98.03</v>
      </c>
      <c r="B623" s="64" t="s">
        <v>28</v>
      </c>
      <c r="C623" s="29">
        <v>10.86</v>
      </c>
      <c r="D623" s="28" t="s">
        <v>13</v>
      </c>
      <c r="E623" s="24"/>
      <c r="F623" s="24">
        <f>ROUND(C623*E623,2)</f>
        <v>0</v>
      </c>
      <c r="G623" s="28"/>
    </row>
    <row r="624" spans="1:7" s="1" customFormat="1" ht="20.25" customHeight="1">
      <c r="A624" s="28">
        <f t="shared" ref="A624:A636" si="95">A623+0.01</f>
        <v>98.04</v>
      </c>
      <c r="B624" s="64" t="s">
        <v>27</v>
      </c>
      <c r="C624" s="29">
        <v>12.53</v>
      </c>
      <c r="D624" s="28" t="s">
        <v>13</v>
      </c>
      <c r="E624" s="24"/>
      <c r="F624" s="24">
        <f t="shared" ref="F624:F636" si="96">ROUND(C624*E624,2)</f>
        <v>0</v>
      </c>
      <c r="G624" s="28"/>
    </row>
    <row r="625" spans="1:7" s="1" customFormat="1" ht="20.25" customHeight="1">
      <c r="A625" s="28">
        <f t="shared" si="95"/>
        <v>98.05</v>
      </c>
      <c r="B625" s="64" t="s">
        <v>189</v>
      </c>
      <c r="C625" s="29">
        <v>85.54</v>
      </c>
      <c r="D625" s="28" t="s">
        <v>13</v>
      </c>
      <c r="E625" s="24"/>
      <c r="F625" s="24">
        <f t="shared" si="96"/>
        <v>0</v>
      </c>
      <c r="G625" s="28"/>
    </row>
    <row r="626" spans="1:7" s="1" customFormat="1" ht="45">
      <c r="A626" s="28">
        <f t="shared" si="95"/>
        <v>98.06</v>
      </c>
      <c r="B626" s="64" t="s">
        <v>219</v>
      </c>
      <c r="C626" s="29">
        <v>6</v>
      </c>
      <c r="D626" s="28" t="s">
        <v>12</v>
      </c>
      <c r="E626" s="24"/>
      <c r="F626" s="24">
        <f t="shared" si="96"/>
        <v>0</v>
      </c>
      <c r="G626" s="28"/>
    </row>
    <row r="627" spans="1:7" s="1" customFormat="1" ht="20.25" customHeight="1">
      <c r="A627" s="28">
        <f t="shared" si="95"/>
        <v>98.07</v>
      </c>
      <c r="B627" s="64" t="s">
        <v>190</v>
      </c>
      <c r="C627" s="29">
        <v>6</v>
      </c>
      <c r="D627" s="28" t="s">
        <v>12</v>
      </c>
      <c r="E627" s="24"/>
      <c r="F627" s="24">
        <f t="shared" si="96"/>
        <v>0</v>
      </c>
      <c r="G627" s="28"/>
    </row>
    <row r="628" spans="1:7" s="1" customFormat="1" ht="20.25" customHeight="1">
      <c r="A628" s="28">
        <f t="shared" si="95"/>
        <v>98.08</v>
      </c>
      <c r="B628" s="64" t="s">
        <v>191</v>
      </c>
      <c r="C628" s="29">
        <v>1</v>
      </c>
      <c r="D628" s="28" t="s">
        <v>12</v>
      </c>
      <c r="E628" s="24"/>
      <c r="F628" s="24">
        <f t="shared" si="96"/>
        <v>0</v>
      </c>
      <c r="G628" s="28"/>
    </row>
    <row r="629" spans="1:7" s="1" customFormat="1" ht="20.25" customHeight="1">
      <c r="A629" s="28">
        <f t="shared" si="95"/>
        <v>98.09</v>
      </c>
      <c r="B629" s="64" t="s">
        <v>192</v>
      </c>
      <c r="C629" s="29">
        <v>14</v>
      </c>
      <c r="D629" s="28" t="s">
        <v>12</v>
      </c>
      <c r="E629" s="24"/>
      <c r="F629" s="24">
        <f t="shared" si="96"/>
        <v>0</v>
      </c>
      <c r="G629" s="28"/>
    </row>
    <row r="630" spans="1:7" s="1" customFormat="1" ht="20.25" customHeight="1">
      <c r="A630" s="28">
        <f t="shared" si="95"/>
        <v>98.1</v>
      </c>
      <c r="B630" s="64" t="s">
        <v>24</v>
      </c>
      <c r="C630" s="29">
        <v>2</v>
      </c>
      <c r="D630" s="28" t="s">
        <v>12</v>
      </c>
      <c r="E630" s="24"/>
      <c r="F630" s="24">
        <f t="shared" si="96"/>
        <v>0</v>
      </c>
      <c r="G630" s="28"/>
    </row>
    <row r="631" spans="1:7" s="1" customFormat="1" ht="20.25" customHeight="1">
      <c r="A631" s="28">
        <f t="shared" si="95"/>
        <v>98.11</v>
      </c>
      <c r="B631" s="64" t="s">
        <v>193</v>
      </c>
      <c r="C631" s="29">
        <v>3</v>
      </c>
      <c r="D631" s="28" t="s">
        <v>12</v>
      </c>
      <c r="E631" s="24"/>
      <c r="F631" s="24">
        <f t="shared" si="96"/>
        <v>0</v>
      </c>
      <c r="G631" s="28"/>
    </row>
    <row r="632" spans="1:7" s="1" customFormat="1" ht="20.25" customHeight="1">
      <c r="A632" s="28">
        <f t="shared" si="95"/>
        <v>98.12</v>
      </c>
      <c r="B632" s="64" t="s">
        <v>194</v>
      </c>
      <c r="C632" s="29">
        <v>6</v>
      </c>
      <c r="D632" s="28" t="s">
        <v>12</v>
      </c>
      <c r="E632" s="24"/>
      <c r="F632" s="24">
        <f t="shared" si="96"/>
        <v>0</v>
      </c>
      <c r="G632" s="28"/>
    </row>
    <row r="633" spans="1:7" s="1" customFormat="1" ht="20.25" customHeight="1">
      <c r="A633" s="28">
        <f t="shared" si="95"/>
        <v>98.13</v>
      </c>
      <c r="B633" s="64" t="s">
        <v>195</v>
      </c>
      <c r="C633" s="29">
        <v>4</v>
      </c>
      <c r="D633" s="28" t="s">
        <v>12</v>
      </c>
      <c r="E633" s="24"/>
      <c r="F633" s="24">
        <f t="shared" si="96"/>
        <v>0</v>
      </c>
      <c r="G633" s="28"/>
    </row>
    <row r="634" spans="1:7" s="1" customFormat="1" ht="20.25" customHeight="1">
      <c r="A634" s="28">
        <f t="shared" si="95"/>
        <v>98.14</v>
      </c>
      <c r="B634" s="64" t="s">
        <v>196</v>
      </c>
      <c r="C634" s="29">
        <v>4</v>
      </c>
      <c r="D634" s="28" t="s">
        <v>12</v>
      </c>
      <c r="E634" s="24"/>
      <c r="F634" s="24">
        <f t="shared" si="96"/>
        <v>0</v>
      </c>
      <c r="G634" s="28"/>
    </row>
    <row r="635" spans="1:7" s="1" customFormat="1" ht="20.25" customHeight="1">
      <c r="A635" s="28">
        <f t="shared" si="95"/>
        <v>98.15</v>
      </c>
      <c r="B635" s="64" t="s">
        <v>197</v>
      </c>
      <c r="C635" s="29">
        <v>6</v>
      </c>
      <c r="D635" s="28" t="s">
        <v>12</v>
      </c>
      <c r="E635" s="24"/>
      <c r="F635" s="24">
        <f t="shared" si="96"/>
        <v>0</v>
      </c>
      <c r="G635" s="28"/>
    </row>
    <row r="636" spans="1:7" s="1" customFormat="1" ht="20.25" customHeight="1">
      <c r="A636" s="28">
        <f t="shared" si="95"/>
        <v>98.16</v>
      </c>
      <c r="B636" s="64" t="s">
        <v>220</v>
      </c>
      <c r="C636" s="29">
        <v>2</v>
      </c>
      <c r="D636" s="28" t="s">
        <v>12</v>
      </c>
      <c r="E636" s="24"/>
      <c r="F636" s="24">
        <f t="shared" si="96"/>
        <v>0</v>
      </c>
      <c r="G636" s="28"/>
    </row>
    <row r="637" spans="1:7" s="1" customFormat="1" ht="20.25" customHeight="1">
      <c r="A637" s="28"/>
      <c r="B637" s="64"/>
      <c r="C637" s="29"/>
      <c r="D637" s="28"/>
      <c r="E637" s="24"/>
      <c r="F637" s="24"/>
      <c r="G637" s="44">
        <f>SUM(F621:F637)</f>
        <v>0</v>
      </c>
    </row>
    <row r="638" spans="1:7" s="1" customFormat="1" ht="20.25" customHeight="1">
      <c r="A638" s="111">
        <f>A636+0.01</f>
        <v>98.17</v>
      </c>
      <c r="B638" s="112" t="s">
        <v>198</v>
      </c>
      <c r="C638" s="29"/>
      <c r="D638" s="28"/>
      <c r="E638" s="24"/>
      <c r="F638" s="24"/>
      <c r="G638" s="28"/>
    </row>
    <row r="639" spans="1:7" s="1" customFormat="1" ht="20.25" customHeight="1">
      <c r="A639" s="111">
        <f>A638+0.01</f>
        <v>98.18</v>
      </c>
      <c r="B639" s="112" t="s">
        <v>188</v>
      </c>
      <c r="C639" s="29"/>
      <c r="D639" s="28"/>
      <c r="E639" s="24"/>
      <c r="F639" s="24"/>
      <c r="G639" s="28"/>
    </row>
    <row r="640" spans="1:7" s="1" customFormat="1" ht="20.25" customHeight="1">
      <c r="A640" s="28">
        <f>A639+0.01</f>
        <v>98.19</v>
      </c>
      <c r="B640" s="64" t="s">
        <v>199</v>
      </c>
      <c r="C640" s="29">
        <v>4</v>
      </c>
      <c r="D640" s="28" t="s">
        <v>12</v>
      </c>
      <c r="E640" s="24"/>
      <c r="F640" s="24">
        <f>ROUND(C640*E640,2)</f>
        <v>0</v>
      </c>
      <c r="G640" s="28"/>
    </row>
    <row r="641" spans="1:7" s="1" customFormat="1" ht="20.25" customHeight="1">
      <c r="A641" s="28">
        <f t="shared" ref="A641:A644" si="97">A640+0.01</f>
        <v>98.2</v>
      </c>
      <c r="B641" s="64" t="s">
        <v>221</v>
      </c>
      <c r="C641" s="29">
        <v>18</v>
      </c>
      <c r="D641" s="28" t="s">
        <v>12</v>
      </c>
      <c r="E641" s="24"/>
      <c r="F641" s="24">
        <f t="shared" ref="F641:F644" si="98">ROUND(C641*E641,2)</f>
        <v>0</v>
      </c>
      <c r="G641" s="28"/>
    </row>
    <row r="642" spans="1:7" s="1" customFormat="1" ht="20.25" customHeight="1">
      <c r="A642" s="28">
        <f t="shared" si="97"/>
        <v>98.21</v>
      </c>
      <c r="B642" s="64" t="s">
        <v>26</v>
      </c>
      <c r="C642" s="29">
        <v>21.81</v>
      </c>
      <c r="D642" s="28" t="s">
        <v>13</v>
      </c>
      <c r="E642" s="24"/>
      <c r="F642" s="24">
        <f t="shared" si="98"/>
        <v>0</v>
      </c>
      <c r="G642" s="28"/>
    </row>
    <row r="643" spans="1:7" s="1" customFormat="1" ht="20.25" customHeight="1">
      <c r="A643" s="28">
        <f t="shared" si="97"/>
        <v>98.22</v>
      </c>
      <c r="B643" s="64" t="s">
        <v>25</v>
      </c>
      <c r="C643" s="29">
        <v>27.07</v>
      </c>
      <c r="D643" s="28" t="s">
        <v>13</v>
      </c>
      <c r="E643" s="24"/>
      <c r="F643" s="24">
        <f t="shared" si="98"/>
        <v>0</v>
      </c>
      <c r="G643" s="28"/>
    </row>
    <row r="644" spans="1:7" s="1" customFormat="1" ht="20.25" customHeight="1">
      <c r="A644" s="28">
        <f t="shared" si="97"/>
        <v>98.23</v>
      </c>
      <c r="B644" s="64" t="s">
        <v>200</v>
      </c>
      <c r="C644" s="29">
        <v>52.56</v>
      </c>
      <c r="D644" s="28" t="s">
        <v>13</v>
      </c>
      <c r="E644" s="24"/>
      <c r="F644" s="24">
        <f t="shared" si="98"/>
        <v>0</v>
      </c>
      <c r="G644" s="28"/>
    </row>
    <row r="645" spans="1:7" s="1" customFormat="1" ht="20.25" customHeight="1">
      <c r="A645" s="28"/>
      <c r="B645" s="64"/>
      <c r="C645" s="29"/>
      <c r="D645" s="28"/>
      <c r="E645" s="24"/>
      <c r="F645" s="24"/>
      <c r="G645" s="44">
        <f>SUM(F639:F645)</f>
        <v>0</v>
      </c>
    </row>
    <row r="646" spans="1:7" s="1" customFormat="1" ht="20.25" customHeight="1">
      <c r="A646" s="128">
        <f>A644+0.01</f>
        <v>98.24</v>
      </c>
      <c r="B646" s="129" t="s">
        <v>201</v>
      </c>
      <c r="C646" s="130"/>
      <c r="D646" s="133"/>
      <c r="E646" s="131"/>
      <c r="F646" s="131"/>
      <c r="G646" s="132"/>
    </row>
    <row r="647" spans="1:7" s="1" customFormat="1" ht="20.25" customHeight="1">
      <c r="A647" s="111">
        <f>A646+0.01</f>
        <v>98.25</v>
      </c>
      <c r="B647" s="112" t="s">
        <v>202</v>
      </c>
      <c r="C647" s="29"/>
      <c r="D647" s="28"/>
      <c r="E647" s="24"/>
      <c r="F647" s="24"/>
      <c r="G647" s="28"/>
    </row>
    <row r="648" spans="1:7" s="1" customFormat="1" ht="20.25" customHeight="1">
      <c r="A648" s="63">
        <f t="shared" ref="A648" si="99">A647+0.01</f>
        <v>98.26</v>
      </c>
      <c r="B648" s="65" t="s">
        <v>188</v>
      </c>
      <c r="C648" s="29"/>
      <c r="D648" s="28"/>
      <c r="E648" s="24"/>
      <c r="F648" s="24"/>
      <c r="G648" s="28"/>
    </row>
    <row r="649" spans="1:7" s="1" customFormat="1" ht="20.25" customHeight="1">
      <c r="A649" s="28">
        <f>A648+0.01</f>
        <v>98.27</v>
      </c>
      <c r="B649" s="64" t="s">
        <v>222</v>
      </c>
      <c r="C649" s="29">
        <v>47.38</v>
      </c>
      <c r="D649" s="28" t="s">
        <v>13</v>
      </c>
      <c r="E649" s="24"/>
      <c r="F649" s="24">
        <f>ROUND(C649*E649,2)</f>
        <v>0</v>
      </c>
      <c r="G649" s="28"/>
    </row>
    <row r="650" spans="1:7" s="1" customFormat="1" ht="20.25" customHeight="1">
      <c r="A650" s="28">
        <f t="shared" ref="A650:A659" si="100">A649+0.01</f>
        <v>98.28</v>
      </c>
      <c r="B650" s="64" t="s">
        <v>223</v>
      </c>
      <c r="C650" s="29">
        <v>22.2</v>
      </c>
      <c r="D650" s="28" t="s">
        <v>13</v>
      </c>
      <c r="E650" s="24"/>
      <c r="F650" s="24">
        <f t="shared" ref="F650:F659" si="101">ROUND(C650*E650,2)</f>
        <v>0</v>
      </c>
      <c r="G650" s="28"/>
    </row>
    <row r="651" spans="1:7" s="1" customFormat="1" ht="20.25" customHeight="1">
      <c r="A651" s="28">
        <f t="shared" si="100"/>
        <v>98.29</v>
      </c>
      <c r="B651" s="64" t="s">
        <v>224</v>
      </c>
      <c r="C651" s="29">
        <v>32.29</v>
      </c>
      <c r="D651" s="28" t="s">
        <v>13</v>
      </c>
      <c r="E651" s="24"/>
      <c r="F651" s="24">
        <f t="shared" si="101"/>
        <v>0</v>
      </c>
      <c r="G651" s="28"/>
    </row>
    <row r="652" spans="1:7" s="1" customFormat="1" ht="20.25" customHeight="1">
      <c r="A652" s="28">
        <f t="shared" si="100"/>
        <v>98.3</v>
      </c>
      <c r="B652" s="64" t="s">
        <v>203</v>
      </c>
      <c r="C652" s="29">
        <v>1</v>
      </c>
      <c r="D652" s="28" t="s">
        <v>12</v>
      </c>
      <c r="E652" s="24"/>
      <c r="F652" s="24">
        <f t="shared" si="101"/>
        <v>0</v>
      </c>
      <c r="G652" s="28"/>
    </row>
    <row r="653" spans="1:7" s="1" customFormat="1" ht="20.25" customHeight="1">
      <c r="A653" s="28">
        <f t="shared" si="100"/>
        <v>98.31</v>
      </c>
      <c r="B653" s="64" t="s">
        <v>225</v>
      </c>
      <c r="C653" s="29">
        <v>14</v>
      </c>
      <c r="D653" s="28" t="s">
        <v>12</v>
      </c>
      <c r="E653" s="24"/>
      <c r="F653" s="24">
        <f t="shared" si="101"/>
        <v>0</v>
      </c>
      <c r="G653" s="28"/>
    </row>
    <row r="654" spans="1:7" s="1" customFormat="1" ht="20.25" customHeight="1">
      <c r="A654" s="28">
        <f t="shared" si="100"/>
        <v>98.32</v>
      </c>
      <c r="B654" s="64" t="s">
        <v>226</v>
      </c>
      <c r="C654" s="29">
        <v>5</v>
      </c>
      <c r="D654" s="28" t="s">
        <v>12</v>
      </c>
      <c r="E654" s="24"/>
      <c r="F654" s="24">
        <f t="shared" si="101"/>
        <v>0</v>
      </c>
      <c r="G654" s="28"/>
    </row>
    <row r="655" spans="1:7" s="1" customFormat="1" ht="20.25" customHeight="1">
      <c r="A655" s="28">
        <f t="shared" si="100"/>
        <v>98.33</v>
      </c>
      <c r="B655" s="64" t="s">
        <v>227</v>
      </c>
      <c r="C655" s="29">
        <v>1</v>
      </c>
      <c r="D655" s="28" t="s">
        <v>12</v>
      </c>
      <c r="E655" s="24"/>
      <c r="F655" s="24">
        <f t="shared" si="101"/>
        <v>0</v>
      </c>
      <c r="G655" s="28"/>
    </row>
    <row r="656" spans="1:7" s="1" customFormat="1" ht="20.25" customHeight="1">
      <c r="A656" s="28">
        <f t="shared" si="100"/>
        <v>98.34</v>
      </c>
      <c r="B656" s="31" t="s">
        <v>405</v>
      </c>
      <c r="C656" s="29">
        <v>4</v>
      </c>
      <c r="D656" s="18" t="s">
        <v>12</v>
      </c>
      <c r="E656" s="24"/>
      <c r="F656" s="24">
        <f t="shared" si="101"/>
        <v>0</v>
      </c>
      <c r="G656" s="28"/>
    </row>
    <row r="657" spans="1:7" s="1" customFormat="1" ht="34.5" customHeight="1">
      <c r="A657" s="28">
        <f t="shared" si="100"/>
        <v>98.35</v>
      </c>
      <c r="B657" s="64" t="s">
        <v>228</v>
      </c>
      <c r="C657" s="29">
        <v>14</v>
      </c>
      <c r="D657" s="28" t="s">
        <v>12</v>
      </c>
      <c r="E657" s="24"/>
      <c r="F657" s="24">
        <f t="shared" si="101"/>
        <v>0</v>
      </c>
      <c r="G657" s="28"/>
    </row>
    <row r="658" spans="1:7" s="1" customFormat="1" ht="34.5" customHeight="1">
      <c r="A658" s="28">
        <f t="shared" si="100"/>
        <v>98.36</v>
      </c>
      <c r="B658" s="31" t="s">
        <v>478</v>
      </c>
      <c r="C658" s="29">
        <v>1</v>
      </c>
      <c r="D658" s="56" t="s">
        <v>21</v>
      </c>
      <c r="E658" s="142"/>
      <c r="F658" s="24">
        <f t="shared" si="101"/>
        <v>0</v>
      </c>
      <c r="G658" s="28"/>
    </row>
    <row r="659" spans="1:7" s="1" customFormat="1" ht="47.25" customHeight="1">
      <c r="A659" s="28">
        <f t="shared" si="100"/>
        <v>98.37</v>
      </c>
      <c r="B659" s="64" t="s">
        <v>326</v>
      </c>
      <c r="C659" s="29">
        <v>2</v>
      </c>
      <c r="D659" s="28" t="s">
        <v>12</v>
      </c>
      <c r="E659" s="24"/>
      <c r="F659" s="24">
        <f t="shared" si="101"/>
        <v>0</v>
      </c>
      <c r="G659" s="28"/>
    </row>
    <row r="660" spans="1:7" s="1" customFormat="1" ht="20.25" customHeight="1">
      <c r="A660" s="28"/>
      <c r="B660" s="64"/>
      <c r="C660" s="29"/>
      <c r="D660" s="28"/>
      <c r="E660" s="24"/>
      <c r="F660" s="24"/>
      <c r="G660" s="44">
        <f>SUM(F647:F660)</f>
        <v>0</v>
      </c>
    </row>
    <row r="661" spans="1:7" s="1" customFormat="1" ht="20.25" customHeight="1">
      <c r="A661" s="111">
        <f>A659+0.01</f>
        <v>98.38</v>
      </c>
      <c r="B661" s="112" t="s">
        <v>204</v>
      </c>
      <c r="C661" s="29"/>
      <c r="D661" s="28"/>
      <c r="E661" s="24"/>
      <c r="F661" s="24"/>
      <c r="G661" s="28"/>
    </row>
    <row r="662" spans="1:7" s="1" customFormat="1" ht="20.25" customHeight="1">
      <c r="A662" s="111">
        <f>A661+0.01</f>
        <v>98.39</v>
      </c>
      <c r="B662" s="112" t="s">
        <v>188</v>
      </c>
      <c r="C662" s="29"/>
      <c r="D662" s="28"/>
      <c r="E662" s="24"/>
      <c r="F662" s="24"/>
      <c r="G662" s="28"/>
    </row>
    <row r="663" spans="1:7" s="1" customFormat="1" ht="20.25" customHeight="1">
      <c r="A663" s="28">
        <f>A662+0.01</f>
        <v>98.4</v>
      </c>
      <c r="B663" s="64" t="s">
        <v>205</v>
      </c>
      <c r="C663" s="29">
        <v>5</v>
      </c>
      <c r="D663" s="28" t="s">
        <v>12</v>
      </c>
      <c r="E663" s="24"/>
      <c r="F663" s="24">
        <f>ROUND(C663*E663,2)</f>
        <v>0</v>
      </c>
      <c r="G663" s="28"/>
    </row>
    <row r="664" spans="1:7" s="1" customFormat="1" ht="20.25" customHeight="1">
      <c r="A664" s="28">
        <f t="shared" ref="A664:A670" si="102">A663+0.01</f>
        <v>98.41</v>
      </c>
      <c r="B664" s="64" t="s">
        <v>206</v>
      </c>
      <c r="C664" s="29">
        <v>52.56</v>
      </c>
      <c r="D664" s="28" t="s">
        <v>13</v>
      </c>
      <c r="E664" s="24"/>
      <c r="F664" s="24">
        <f t="shared" ref="F664:F670" si="103">ROUND(C664*E664,2)</f>
        <v>0</v>
      </c>
      <c r="G664" s="28"/>
    </row>
    <row r="665" spans="1:7" s="1" customFormat="1" ht="20.25" customHeight="1">
      <c r="A665" s="28">
        <f t="shared" si="102"/>
        <v>98.42</v>
      </c>
      <c r="B665" s="64" t="s">
        <v>207</v>
      </c>
      <c r="C665" s="29">
        <v>27.07</v>
      </c>
      <c r="D665" s="28" t="s">
        <v>13</v>
      </c>
      <c r="E665" s="24"/>
      <c r="F665" s="24">
        <f t="shared" si="103"/>
        <v>0</v>
      </c>
      <c r="G665" s="28"/>
    </row>
    <row r="666" spans="1:7" s="1" customFormat="1" ht="20.25" customHeight="1">
      <c r="A666" s="28">
        <f t="shared" si="102"/>
        <v>98.43</v>
      </c>
      <c r="B666" s="64" t="s">
        <v>208</v>
      </c>
      <c r="C666" s="29">
        <v>21.81</v>
      </c>
      <c r="D666" s="28" t="s">
        <v>13</v>
      </c>
      <c r="E666" s="24"/>
      <c r="F666" s="24">
        <f t="shared" si="103"/>
        <v>0</v>
      </c>
      <c r="G666" s="28"/>
    </row>
    <row r="667" spans="1:7" s="1" customFormat="1" ht="36.75" customHeight="1">
      <c r="A667" s="28">
        <f t="shared" si="102"/>
        <v>98.44</v>
      </c>
      <c r="B667" s="64" t="s">
        <v>406</v>
      </c>
      <c r="C667" s="29">
        <v>1</v>
      </c>
      <c r="D667" s="28" t="s">
        <v>12</v>
      </c>
      <c r="E667" s="24"/>
      <c r="F667" s="24">
        <f t="shared" si="103"/>
        <v>0</v>
      </c>
      <c r="G667" s="28"/>
    </row>
    <row r="668" spans="1:7" s="1" customFormat="1" ht="20.25" customHeight="1">
      <c r="A668" s="28">
        <f t="shared" si="102"/>
        <v>98.45</v>
      </c>
      <c r="B668" s="64" t="s">
        <v>209</v>
      </c>
      <c r="C668" s="29">
        <v>2</v>
      </c>
      <c r="D668" s="28" t="s">
        <v>12</v>
      </c>
      <c r="E668" s="24"/>
      <c r="F668" s="24">
        <f t="shared" si="103"/>
        <v>0</v>
      </c>
      <c r="G668" s="28"/>
    </row>
    <row r="669" spans="1:7" s="1" customFormat="1" ht="20.25" customHeight="1">
      <c r="A669" s="28">
        <f t="shared" si="102"/>
        <v>98.46</v>
      </c>
      <c r="B669" s="64" t="s">
        <v>212</v>
      </c>
      <c r="C669" s="29">
        <v>1</v>
      </c>
      <c r="D669" s="28" t="s">
        <v>12</v>
      </c>
      <c r="E669" s="24"/>
      <c r="F669" s="24">
        <f t="shared" si="103"/>
        <v>0</v>
      </c>
      <c r="G669" s="28"/>
    </row>
    <row r="670" spans="1:7" s="1" customFormat="1" ht="20.25" customHeight="1">
      <c r="A670" s="28">
        <f t="shared" si="102"/>
        <v>98.47</v>
      </c>
      <c r="B670" s="64" t="s">
        <v>210</v>
      </c>
      <c r="C670" s="29">
        <v>2</v>
      </c>
      <c r="D670" s="28" t="s">
        <v>12</v>
      </c>
      <c r="E670" s="24"/>
      <c r="F670" s="24">
        <f t="shared" si="103"/>
        <v>0</v>
      </c>
      <c r="G670" s="28"/>
    </row>
    <row r="671" spans="1:7" s="1" customFormat="1" ht="20.25" customHeight="1">
      <c r="A671" s="28"/>
      <c r="B671" s="64"/>
      <c r="C671" s="29"/>
      <c r="D671" s="28"/>
      <c r="E671" s="24"/>
      <c r="F671" s="24"/>
      <c r="G671" s="44">
        <f>SUM(F662:F671)</f>
        <v>0</v>
      </c>
    </row>
    <row r="672" spans="1:7" s="1" customFormat="1" ht="20.25" customHeight="1">
      <c r="A672" s="128">
        <f>A620+1</f>
        <v>99</v>
      </c>
      <c r="B672" s="129" t="s">
        <v>258</v>
      </c>
      <c r="C672" s="130"/>
      <c r="D672" s="133"/>
      <c r="E672" s="131"/>
      <c r="F672" s="131"/>
      <c r="G672" s="132"/>
    </row>
    <row r="673" spans="1:7" s="1" customFormat="1" ht="20.25" customHeight="1">
      <c r="A673" s="63">
        <f>A672+0.01</f>
        <v>99.01</v>
      </c>
      <c r="B673" s="65" t="s">
        <v>188</v>
      </c>
      <c r="C673" s="29"/>
      <c r="D673" s="28"/>
      <c r="E673" s="24"/>
      <c r="F673" s="24"/>
      <c r="G673" s="44"/>
    </row>
    <row r="674" spans="1:7" s="1" customFormat="1" ht="20.25" customHeight="1">
      <c r="A674" s="28">
        <f>A673+0.01</f>
        <v>99.02</v>
      </c>
      <c r="B674" s="64" t="s">
        <v>259</v>
      </c>
      <c r="C674" s="29">
        <v>48</v>
      </c>
      <c r="D674" s="28" t="s">
        <v>12</v>
      </c>
      <c r="E674" s="24"/>
      <c r="F674" s="24">
        <f t="shared" ref="F674:F676" si="104">ROUND(C674*E674,2)</f>
        <v>0</v>
      </c>
      <c r="G674" s="44"/>
    </row>
    <row r="675" spans="1:7" s="1" customFormat="1" ht="20.25" customHeight="1">
      <c r="A675" s="28">
        <f t="shared" ref="A675:A676" si="105">A674+0.01</f>
        <v>99.03</v>
      </c>
      <c r="B675" s="64" t="s">
        <v>260</v>
      </c>
      <c r="C675" s="29">
        <v>42</v>
      </c>
      <c r="D675" s="28" t="s">
        <v>12</v>
      </c>
      <c r="E675" s="24"/>
      <c r="F675" s="24">
        <f t="shared" si="104"/>
        <v>0</v>
      </c>
      <c r="G675" s="44"/>
    </row>
    <row r="676" spans="1:7" s="1" customFormat="1" ht="20.25" customHeight="1">
      <c r="A676" s="28">
        <f t="shared" si="105"/>
        <v>99.04</v>
      </c>
      <c r="B676" s="64" t="s">
        <v>261</v>
      </c>
      <c r="C676" s="29">
        <v>42</v>
      </c>
      <c r="D676" s="28" t="s">
        <v>12</v>
      </c>
      <c r="E676" s="24"/>
      <c r="F676" s="24">
        <f t="shared" si="104"/>
        <v>0</v>
      </c>
      <c r="G676" s="44"/>
    </row>
    <row r="677" spans="1:7" s="1" customFormat="1" ht="20.25" customHeight="1">
      <c r="A677" s="28"/>
      <c r="B677" s="64"/>
      <c r="C677" s="29"/>
      <c r="D677" s="28"/>
      <c r="E677" s="24"/>
      <c r="F677" s="24"/>
      <c r="G677" s="44">
        <f>SUM(F672:F677)</f>
        <v>0</v>
      </c>
    </row>
    <row r="678" spans="1:7" s="1" customFormat="1" ht="20.25" customHeight="1">
      <c r="A678" s="128">
        <f>A672+1</f>
        <v>100</v>
      </c>
      <c r="B678" s="129" t="s">
        <v>257</v>
      </c>
      <c r="C678" s="130"/>
      <c r="D678" s="133"/>
      <c r="E678" s="131"/>
      <c r="F678" s="131"/>
      <c r="G678" s="132"/>
    </row>
    <row r="679" spans="1:7" s="1" customFormat="1" ht="20.25" customHeight="1">
      <c r="A679" s="63">
        <f>A678+0.01</f>
        <v>100.01</v>
      </c>
      <c r="B679" s="65" t="s">
        <v>188</v>
      </c>
      <c r="C679" s="29"/>
      <c r="D679" s="28"/>
      <c r="E679" s="24"/>
      <c r="F679" s="24"/>
      <c r="G679" s="28"/>
    </row>
    <row r="680" spans="1:7" s="1" customFormat="1" ht="47.25" customHeight="1">
      <c r="A680" s="28">
        <f>A679+0.01</f>
        <v>100.02</v>
      </c>
      <c r="B680" s="64" t="s">
        <v>219</v>
      </c>
      <c r="C680" s="29">
        <v>2</v>
      </c>
      <c r="D680" s="28" t="s">
        <v>12</v>
      </c>
      <c r="E680" s="24"/>
      <c r="F680" s="24">
        <f>ROUND(C680*E680,2)</f>
        <v>0</v>
      </c>
      <c r="G680" s="28"/>
    </row>
    <row r="681" spans="1:7" s="1" customFormat="1" ht="20.25" customHeight="1">
      <c r="A681" s="28">
        <f t="shared" ref="A681:A689" si="106">A680+0.01</f>
        <v>100.03</v>
      </c>
      <c r="B681" s="64" t="s">
        <v>190</v>
      </c>
      <c r="C681" s="29">
        <v>2</v>
      </c>
      <c r="D681" s="28" t="s">
        <v>12</v>
      </c>
      <c r="E681" s="24"/>
      <c r="F681" s="24">
        <f t="shared" ref="F681:F689" si="107">ROUND(C681*E681,2)</f>
        <v>0</v>
      </c>
      <c r="G681" s="28"/>
    </row>
    <row r="682" spans="1:7" s="1" customFormat="1" ht="20.25" customHeight="1">
      <c r="A682" s="28">
        <f t="shared" si="106"/>
        <v>100.04</v>
      </c>
      <c r="B682" s="64" t="s">
        <v>193</v>
      </c>
      <c r="C682" s="29">
        <v>2</v>
      </c>
      <c r="D682" s="28" t="s">
        <v>12</v>
      </c>
      <c r="E682" s="24"/>
      <c r="F682" s="24">
        <f t="shared" si="107"/>
        <v>0</v>
      </c>
      <c r="G682" s="28"/>
    </row>
    <row r="683" spans="1:7" s="1" customFormat="1" ht="20.25" customHeight="1">
      <c r="A683" s="28">
        <f t="shared" si="106"/>
        <v>100.05</v>
      </c>
      <c r="B683" s="64" t="s">
        <v>194</v>
      </c>
      <c r="C683" s="29">
        <v>2</v>
      </c>
      <c r="D683" s="28" t="s">
        <v>12</v>
      </c>
      <c r="E683" s="24"/>
      <c r="F683" s="24">
        <f t="shared" si="107"/>
        <v>0</v>
      </c>
      <c r="G683" s="28"/>
    </row>
    <row r="684" spans="1:7" s="1" customFormat="1" ht="20.25" customHeight="1">
      <c r="A684" s="28">
        <f t="shared" si="106"/>
        <v>100.06</v>
      </c>
      <c r="B684" s="64" t="s">
        <v>195</v>
      </c>
      <c r="C684" s="29">
        <v>2</v>
      </c>
      <c r="D684" s="28" t="s">
        <v>12</v>
      </c>
      <c r="E684" s="24"/>
      <c r="F684" s="24">
        <f t="shared" si="107"/>
        <v>0</v>
      </c>
      <c r="G684" s="28"/>
    </row>
    <row r="685" spans="1:7" s="1" customFormat="1" ht="20.25" customHeight="1">
      <c r="A685" s="28">
        <f t="shared" si="106"/>
        <v>100.07</v>
      </c>
      <c r="B685" s="64" t="s">
        <v>196</v>
      </c>
      <c r="C685" s="29">
        <v>2</v>
      </c>
      <c r="D685" s="28" t="s">
        <v>12</v>
      </c>
      <c r="E685" s="24"/>
      <c r="F685" s="24">
        <f t="shared" si="107"/>
        <v>0</v>
      </c>
      <c r="G685" s="28"/>
    </row>
    <row r="686" spans="1:7" s="1" customFormat="1" ht="20.25" customHeight="1">
      <c r="A686" s="28">
        <f t="shared" si="106"/>
        <v>100.08</v>
      </c>
      <c r="B686" s="64" t="s">
        <v>197</v>
      </c>
      <c r="C686" s="29">
        <v>2</v>
      </c>
      <c r="D686" s="28" t="s">
        <v>12</v>
      </c>
      <c r="E686" s="24"/>
      <c r="F686" s="24">
        <f t="shared" si="107"/>
        <v>0</v>
      </c>
      <c r="G686" s="28"/>
    </row>
    <row r="687" spans="1:7" s="1" customFormat="1" ht="33.75" customHeight="1">
      <c r="A687" s="28">
        <f t="shared" si="106"/>
        <v>100.09</v>
      </c>
      <c r="B687" s="64" t="s">
        <v>256</v>
      </c>
      <c r="C687" s="29">
        <v>65</v>
      </c>
      <c r="D687" s="28" t="s">
        <v>13</v>
      </c>
      <c r="E687" s="24"/>
      <c r="F687" s="24">
        <f t="shared" si="107"/>
        <v>0</v>
      </c>
      <c r="G687" s="28"/>
    </row>
    <row r="688" spans="1:7" s="1" customFormat="1" ht="35.25" customHeight="1">
      <c r="A688" s="28">
        <f t="shared" si="106"/>
        <v>100.1</v>
      </c>
      <c r="B688" s="64" t="s">
        <v>214</v>
      </c>
      <c r="C688" s="29">
        <v>60</v>
      </c>
      <c r="D688" s="28" t="s">
        <v>13</v>
      </c>
      <c r="E688" s="24"/>
      <c r="F688" s="24">
        <f t="shared" si="107"/>
        <v>0</v>
      </c>
      <c r="G688" s="28"/>
    </row>
    <row r="689" spans="1:7" s="1" customFormat="1" ht="20.25" customHeight="1">
      <c r="A689" s="28">
        <f t="shared" si="106"/>
        <v>100.11</v>
      </c>
      <c r="B689" s="64" t="s">
        <v>205</v>
      </c>
      <c r="C689" s="29">
        <v>4</v>
      </c>
      <c r="D689" s="28" t="s">
        <v>12</v>
      </c>
      <c r="E689" s="24"/>
      <c r="F689" s="24">
        <f t="shared" si="107"/>
        <v>0</v>
      </c>
      <c r="G689" s="28"/>
    </row>
    <row r="690" spans="1:7" s="1" customFormat="1" ht="20.25" customHeight="1">
      <c r="A690" s="28"/>
      <c r="B690" s="64"/>
      <c r="C690" s="29"/>
      <c r="D690" s="28"/>
      <c r="E690" s="24"/>
      <c r="F690" s="24"/>
      <c r="G690" s="44">
        <f>SUM(F678:F689)</f>
        <v>0</v>
      </c>
    </row>
    <row r="691" spans="1:7" s="1" customFormat="1" ht="20.25" customHeight="1">
      <c r="A691" s="128">
        <f>A678+1</f>
        <v>101</v>
      </c>
      <c r="B691" s="129" t="s">
        <v>346</v>
      </c>
      <c r="C691" s="130"/>
      <c r="D691" s="133"/>
      <c r="E691" s="131"/>
      <c r="F691" s="131"/>
      <c r="G691" s="132"/>
    </row>
    <row r="692" spans="1:7" s="1" customFormat="1" ht="20.25" customHeight="1">
      <c r="A692" s="111">
        <f>A691+0.01</f>
        <v>101.01</v>
      </c>
      <c r="B692" s="112" t="s">
        <v>213</v>
      </c>
      <c r="C692" s="29"/>
      <c r="D692" s="28"/>
      <c r="E692" s="24"/>
      <c r="F692" s="24"/>
      <c r="G692" s="28"/>
    </row>
    <row r="693" spans="1:7" s="1" customFormat="1" ht="20.25" customHeight="1">
      <c r="A693" s="63">
        <f t="shared" ref="A693" si="108">A692+0.01</f>
        <v>101.02</v>
      </c>
      <c r="B693" s="65" t="s">
        <v>188</v>
      </c>
      <c r="C693" s="29"/>
      <c r="D693" s="28"/>
      <c r="E693" s="24"/>
      <c r="F693" s="24"/>
      <c r="G693" s="28"/>
    </row>
    <row r="694" spans="1:7" s="1" customFormat="1" ht="20.25" customHeight="1">
      <c r="A694" s="28">
        <f>A693+0.01</f>
        <v>101.03</v>
      </c>
      <c r="B694" s="64" t="s">
        <v>217</v>
      </c>
      <c r="C694" s="29">
        <v>20</v>
      </c>
      <c r="D694" s="28" t="s">
        <v>12</v>
      </c>
      <c r="E694" s="24"/>
      <c r="F694" s="24">
        <f>ROUND(C694*E694,2)</f>
        <v>0</v>
      </c>
      <c r="G694" s="28"/>
    </row>
    <row r="695" spans="1:7" s="1" customFormat="1" ht="36" customHeight="1">
      <c r="A695" s="28">
        <f t="shared" ref="A695:A700" si="109">A694+0.01</f>
        <v>101.04</v>
      </c>
      <c r="B695" s="64" t="s">
        <v>216</v>
      </c>
      <c r="C695" s="29">
        <v>48</v>
      </c>
      <c r="D695" s="28" t="s">
        <v>13</v>
      </c>
      <c r="E695" s="24"/>
      <c r="F695" s="24">
        <f t="shared" ref="F695:F700" si="110">ROUND(C695*E695,2)</f>
        <v>0</v>
      </c>
      <c r="G695" s="28"/>
    </row>
    <row r="696" spans="1:7" s="1" customFormat="1" ht="34.5" customHeight="1">
      <c r="A696" s="28">
        <f t="shared" si="109"/>
        <v>101.05</v>
      </c>
      <c r="B696" s="64" t="s">
        <v>214</v>
      </c>
      <c r="C696" s="29">
        <v>90</v>
      </c>
      <c r="D696" s="28" t="s">
        <v>13</v>
      </c>
      <c r="E696" s="24"/>
      <c r="F696" s="24">
        <f t="shared" si="110"/>
        <v>0</v>
      </c>
      <c r="G696" s="28"/>
    </row>
    <row r="697" spans="1:7" s="1" customFormat="1" ht="35.25" customHeight="1">
      <c r="A697" s="28">
        <f t="shared" si="109"/>
        <v>101.06</v>
      </c>
      <c r="B697" s="64" t="s">
        <v>215</v>
      </c>
      <c r="C697" s="29">
        <v>1</v>
      </c>
      <c r="D697" s="28" t="s">
        <v>12</v>
      </c>
      <c r="E697" s="24"/>
      <c r="F697" s="24">
        <f t="shared" si="110"/>
        <v>0</v>
      </c>
      <c r="G697" s="28"/>
    </row>
    <row r="698" spans="1:7" s="1" customFormat="1" ht="20.25" customHeight="1">
      <c r="A698" s="28">
        <f t="shared" si="109"/>
        <v>101.07</v>
      </c>
      <c r="B698" s="64" t="s">
        <v>205</v>
      </c>
      <c r="C698" s="29">
        <v>5</v>
      </c>
      <c r="D698" s="28" t="s">
        <v>12</v>
      </c>
      <c r="E698" s="24"/>
      <c r="F698" s="24">
        <f t="shared" si="110"/>
        <v>0</v>
      </c>
      <c r="G698" s="28"/>
    </row>
    <row r="699" spans="1:7" s="1" customFormat="1" ht="33.75" customHeight="1">
      <c r="A699" s="28">
        <f t="shared" si="109"/>
        <v>101.08</v>
      </c>
      <c r="B699" s="64" t="s">
        <v>229</v>
      </c>
      <c r="C699" s="29">
        <v>1</v>
      </c>
      <c r="D699" s="28" t="s">
        <v>12</v>
      </c>
      <c r="E699" s="24"/>
      <c r="F699" s="24">
        <f t="shared" si="110"/>
        <v>0</v>
      </c>
      <c r="G699" s="28"/>
    </row>
    <row r="700" spans="1:7" s="1" customFormat="1" ht="20.25" customHeight="1">
      <c r="A700" s="28">
        <f t="shared" si="109"/>
        <v>101.09</v>
      </c>
      <c r="B700" s="64" t="s">
        <v>212</v>
      </c>
      <c r="C700" s="29">
        <v>1</v>
      </c>
      <c r="D700" s="28" t="s">
        <v>12</v>
      </c>
      <c r="E700" s="24"/>
      <c r="F700" s="24">
        <f t="shared" si="110"/>
        <v>0</v>
      </c>
      <c r="G700" s="28"/>
    </row>
    <row r="701" spans="1:7" s="1" customFormat="1" ht="20.25" customHeight="1">
      <c r="A701" s="28"/>
      <c r="B701" s="64"/>
      <c r="C701" s="29"/>
      <c r="D701" s="28"/>
      <c r="E701" s="24"/>
      <c r="F701" s="24"/>
      <c r="G701" s="44">
        <f>SUM(F691:F701)</f>
        <v>0</v>
      </c>
    </row>
    <row r="702" spans="1:7" s="1" customFormat="1" ht="20.25" customHeight="1">
      <c r="A702" s="69" t="s">
        <v>130</v>
      </c>
      <c r="B702" s="72" t="s">
        <v>62</v>
      </c>
      <c r="C702" s="70"/>
      <c r="D702" s="70"/>
      <c r="E702" s="70"/>
      <c r="F702" s="70"/>
      <c r="G702" s="71"/>
    </row>
    <row r="703" spans="1:7" s="1" customFormat="1" ht="24" customHeight="1">
      <c r="A703" s="128">
        <f>A691+1</f>
        <v>102</v>
      </c>
      <c r="B703" s="129" t="s">
        <v>324</v>
      </c>
      <c r="C703" s="130"/>
      <c r="D703" s="133"/>
      <c r="E703" s="131"/>
      <c r="F703" s="131"/>
      <c r="G703" s="132"/>
    </row>
    <row r="704" spans="1:7" s="1" customFormat="1" ht="20.25" customHeight="1">
      <c r="A704" s="18">
        <f>A703+0.01</f>
        <v>102.01</v>
      </c>
      <c r="B704" s="31" t="s">
        <v>230</v>
      </c>
      <c r="C704" s="29">
        <v>10</v>
      </c>
      <c r="D704" s="18" t="s">
        <v>12</v>
      </c>
      <c r="E704" s="24"/>
      <c r="F704" s="24">
        <f>ROUND(C704*E704,2)</f>
        <v>0</v>
      </c>
      <c r="G704" s="43"/>
    </row>
    <row r="705" spans="1:7" s="1" customFormat="1" ht="20.25" customHeight="1">
      <c r="A705" s="18">
        <f t="shared" ref="A705:A712" si="111">A704+0.01</f>
        <v>102.02</v>
      </c>
      <c r="B705" s="31" t="s">
        <v>231</v>
      </c>
      <c r="C705" s="29">
        <v>6</v>
      </c>
      <c r="D705" s="18" t="s">
        <v>12</v>
      </c>
      <c r="E705" s="24"/>
      <c r="F705" s="24">
        <f t="shared" ref="F705:F712" si="112">ROUND(C705*E705,2)</f>
        <v>0</v>
      </c>
      <c r="G705" s="43"/>
    </row>
    <row r="706" spans="1:7" s="1" customFormat="1" ht="20.25" customHeight="1">
      <c r="A706" s="18">
        <f t="shared" si="111"/>
        <v>102.03</v>
      </c>
      <c r="B706" s="31" t="s">
        <v>180</v>
      </c>
      <c r="C706" s="29">
        <v>5</v>
      </c>
      <c r="D706" s="18" t="s">
        <v>12</v>
      </c>
      <c r="E706" s="24"/>
      <c r="F706" s="24">
        <f t="shared" si="112"/>
        <v>0</v>
      </c>
      <c r="G706" s="43"/>
    </row>
    <row r="707" spans="1:7" s="1" customFormat="1" ht="18.75" customHeight="1">
      <c r="A707" s="18">
        <f t="shared" si="111"/>
        <v>102.04</v>
      </c>
      <c r="B707" s="31" t="s">
        <v>181</v>
      </c>
      <c r="C707" s="29">
        <v>92</v>
      </c>
      <c r="D707" s="18" t="s">
        <v>12</v>
      </c>
      <c r="E707" s="24"/>
      <c r="F707" s="24">
        <f t="shared" si="112"/>
        <v>0</v>
      </c>
      <c r="G707" s="43"/>
    </row>
    <row r="708" spans="1:7" ht="18.75" customHeight="1">
      <c r="A708" s="18">
        <f t="shared" si="111"/>
        <v>102.05</v>
      </c>
      <c r="B708" s="31" t="s">
        <v>182</v>
      </c>
      <c r="C708" s="29">
        <v>96</v>
      </c>
      <c r="D708" s="18" t="s">
        <v>12</v>
      </c>
      <c r="E708" s="24"/>
      <c r="F708" s="24">
        <f t="shared" si="112"/>
        <v>0</v>
      </c>
      <c r="G708" s="43"/>
    </row>
    <row r="709" spans="1:7" ht="18.75" customHeight="1">
      <c r="A709" s="18">
        <f t="shared" si="111"/>
        <v>102.06</v>
      </c>
      <c r="B709" s="31" t="s">
        <v>183</v>
      </c>
      <c r="C709" s="29">
        <v>125</v>
      </c>
      <c r="D709" s="18" t="s">
        <v>10</v>
      </c>
      <c r="E709" s="24"/>
      <c r="F709" s="24">
        <f t="shared" si="112"/>
        <v>0</v>
      </c>
      <c r="G709" s="43"/>
    </row>
    <row r="710" spans="1:7" ht="18.75" customHeight="1">
      <c r="A710" s="18">
        <f t="shared" si="111"/>
        <v>102.07</v>
      </c>
      <c r="B710" s="31" t="s">
        <v>232</v>
      </c>
      <c r="C710" s="29">
        <v>15</v>
      </c>
      <c r="D710" s="18" t="s">
        <v>12</v>
      </c>
      <c r="E710" s="24"/>
      <c r="F710" s="24">
        <f t="shared" si="112"/>
        <v>0</v>
      </c>
      <c r="G710" s="43"/>
    </row>
    <row r="711" spans="1:7" ht="18">
      <c r="A711" s="18">
        <f t="shared" si="111"/>
        <v>102.08</v>
      </c>
      <c r="B711" s="31" t="s">
        <v>141</v>
      </c>
      <c r="C711" s="29">
        <v>10</v>
      </c>
      <c r="D711" s="18" t="s">
        <v>12</v>
      </c>
      <c r="E711" s="24"/>
      <c r="F711" s="24">
        <f t="shared" si="112"/>
        <v>0</v>
      </c>
      <c r="G711" s="43"/>
    </row>
    <row r="712" spans="1:7" ht="18">
      <c r="A712" s="18">
        <f t="shared" si="111"/>
        <v>102.09</v>
      </c>
      <c r="B712" s="31" t="s">
        <v>142</v>
      </c>
      <c r="C712" s="29">
        <v>21</v>
      </c>
      <c r="D712" s="18" t="s">
        <v>12</v>
      </c>
      <c r="E712" s="24"/>
      <c r="F712" s="24">
        <f t="shared" si="112"/>
        <v>0</v>
      </c>
      <c r="G712" s="43"/>
    </row>
    <row r="713" spans="1:7" ht="18">
      <c r="A713" s="18"/>
      <c r="B713" s="31"/>
      <c r="C713" s="29"/>
      <c r="D713" s="18"/>
      <c r="E713" s="24"/>
      <c r="F713" s="24"/>
      <c r="G713" s="43">
        <f>SUM(F703:F713)</f>
        <v>0</v>
      </c>
    </row>
    <row r="714" spans="1:7" ht="18">
      <c r="A714" s="69"/>
      <c r="B714" s="148" t="s">
        <v>31</v>
      </c>
      <c r="C714" s="149"/>
      <c r="D714" s="149"/>
      <c r="E714" s="149"/>
      <c r="F714" s="150"/>
      <c r="G714" s="50">
        <f>SUM(G13:G713)</f>
        <v>0</v>
      </c>
    </row>
    <row r="715" spans="1:7" ht="18">
      <c r="A715" s="128">
        <f>A703+1</f>
        <v>103</v>
      </c>
      <c r="B715" s="129" t="s">
        <v>32</v>
      </c>
      <c r="C715" s="130"/>
      <c r="D715" s="133"/>
      <c r="E715" s="131"/>
      <c r="F715" s="131"/>
      <c r="G715" s="132"/>
    </row>
    <row r="716" spans="1:7" ht="18">
      <c r="A716" s="33">
        <f>A715+0.01</f>
        <v>103.01</v>
      </c>
      <c r="B716" s="31" t="s">
        <v>33</v>
      </c>
      <c r="C716" s="35">
        <v>0.1</v>
      </c>
      <c r="D716" s="36"/>
      <c r="E716" s="27"/>
      <c r="F716" s="45">
        <f t="shared" ref="F716:F722" si="113">ROUND(C716*$G$714,2)</f>
        <v>0</v>
      </c>
      <c r="G716" s="46"/>
    </row>
    <row r="717" spans="1:7" ht="18">
      <c r="A717" s="33">
        <f t="shared" ref="A717:A726" si="114">A716+0.01</f>
        <v>103.02</v>
      </c>
      <c r="B717" s="31" t="s">
        <v>34</v>
      </c>
      <c r="C717" s="35">
        <v>0.03</v>
      </c>
      <c r="D717" s="36"/>
      <c r="E717" s="27"/>
      <c r="F717" s="49">
        <f t="shared" si="113"/>
        <v>0</v>
      </c>
      <c r="G717" s="46"/>
    </row>
    <row r="718" spans="1:7" ht="18">
      <c r="A718" s="33">
        <f t="shared" si="114"/>
        <v>103.03</v>
      </c>
      <c r="B718" s="31" t="s">
        <v>42</v>
      </c>
      <c r="C718" s="35">
        <v>0.01</v>
      </c>
      <c r="D718" s="36"/>
      <c r="E718" s="27"/>
      <c r="F718" s="49">
        <f t="shared" si="113"/>
        <v>0</v>
      </c>
      <c r="G718" s="46"/>
    </row>
    <row r="719" spans="1:7" ht="18">
      <c r="A719" s="33">
        <f t="shared" si="114"/>
        <v>103.04</v>
      </c>
      <c r="B719" s="31" t="s">
        <v>35</v>
      </c>
      <c r="C719" s="35">
        <v>4.4999999999999998E-2</v>
      </c>
      <c r="D719" s="36"/>
      <c r="E719" s="27"/>
      <c r="F719" s="49">
        <f t="shared" si="113"/>
        <v>0</v>
      </c>
      <c r="G719" s="46"/>
    </row>
    <row r="720" spans="1:7" ht="18">
      <c r="A720" s="33">
        <f t="shared" si="114"/>
        <v>103.05</v>
      </c>
      <c r="B720" s="22" t="s">
        <v>36</v>
      </c>
      <c r="C720" s="104">
        <v>0.05</v>
      </c>
      <c r="D720" s="105"/>
      <c r="E720" s="27"/>
      <c r="F720" s="49">
        <f t="shared" si="113"/>
        <v>0</v>
      </c>
      <c r="G720" s="46"/>
    </row>
    <row r="721" spans="1:7" ht="18">
      <c r="A721" s="33">
        <f t="shared" si="114"/>
        <v>103.06</v>
      </c>
      <c r="B721" s="31" t="s">
        <v>29</v>
      </c>
      <c r="C721" s="35">
        <v>0.03</v>
      </c>
      <c r="D721" s="36"/>
      <c r="E721" s="27"/>
      <c r="F721" s="49">
        <f t="shared" si="113"/>
        <v>0</v>
      </c>
      <c r="G721" s="46"/>
    </row>
    <row r="722" spans="1:7" ht="18">
      <c r="A722" s="33">
        <f t="shared" si="114"/>
        <v>103.07</v>
      </c>
      <c r="B722" s="31" t="s">
        <v>38</v>
      </c>
      <c r="C722" s="35">
        <v>1E-3</v>
      </c>
      <c r="D722" s="36"/>
      <c r="E722" s="27"/>
      <c r="F722" s="49">
        <f t="shared" si="113"/>
        <v>0</v>
      </c>
      <c r="G722" s="46"/>
    </row>
    <row r="723" spans="1:7" ht="18">
      <c r="A723" s="33">
        <f t="shared" si="114"/>
        <v>103.08</v>
      </c>
      <c r="B723" s="31" t="s">
        <v>37</v>
      </c>
      <c r="C723" s="35">
        <v>0.18</v>
      </c>
      <c r="D723" s="36"/>
      <c r="E723" s="27"/>
      <c r="F723" s="49">
        <f>ROUND(C723*$F$716,2)</f>
        <v>0</v>
      </c>
      <c r="G723" s="46"/>
    </row>
    <row r="724" spans="1:7" ht="18">
      <c r="A724" s="33">
        <f t="shared" si="114"/>
        <v>103.09</v>
      </c>
      <c r="B724" s="31" t="s">
        <v>479</v>
      </c>
      <c r="C724" s="29">
        <v>1</v>
      </c>
      <c r="D724" s="36" t="s">
        <v>12</v>
      </c>
      <c r="E724" s="27"/>
      <c r="F724" s="45">
        <f>C724*E724</f>
        <v>0</v>
      </c>
      <c r="G724" s="46"/>
    </row>
    <row r="725" spans="1:7" ht="18">
      <c r="A725" s="33">
        <f t="shared" si="114"/>
        <v>103.1</v>
      </c>
      <c r="B725" s="31" t="s">
        <v>165</v>
      </c>
      <c r="C725" s="29">
        <v>1</v>
      </c>
      <c r="D725" s="36" t="s">
        <v>12</v>
      </c>
      <c r="E725" s="27"/>
      <c r="F725" s="45">
        <f t="shared" ref="F725:F726" si="115">C725*E725</f>
        <v>0</v>
      </c>
      <c r="G725" s="46"/>
    </row>
    <row r="726" spans="1:7" ht="18">
      <c r="A726" s="33">
        <f t="shared" si="114"/>
        <v>103.11</v>
      </c>
      <c r="B726" s="31" t="s">
        <v>309</v>
      </c>
      <c r="C726" s="29">
        <v>1</v>
      </c>
      <c r="D726" s="36" t="s">
        <v>12</v>
      </c>
      <c r="E726" s="27"/>
      <c r="F726" s="45">
        <f t="shared" si="115"/>
        <v>0</v>
      </c>
      <c r="G726" s="46"/>
    </row>
    <row r="727" spans="1:7" ht="18">
      <c r="A727" s="15"/>
      <c r="B727" s="148" t="s">
        <v>325</v>
      </c>
      <c r="C727" s="149"/>
      <c r="D727" s="149"/>
      <c r="E727" s="149"/>
      <c r="F727" s="150"/>
      <c r="G727" s="50">
        <f>SUM(F715:F727)</f>
        <v>0</v>
      </c>
    </row>
    <row r="728" spans="1:7" ht="18">
      <c r="A728" s="101" t="s">
        <v>120</v>
      </c>
      <c r="B728" s="102" t="s">
        <v>58</v>
      </c>
      <c r="C728" s="102"/>
      <c r="D728" s="102"/>
      <c r="E728" s="102"/>
      <c r="F728" s="102"/>
      <c r="G728" s="103"/>
    </row>
    <row r="729" spans="1:7" ht="18">
      <c r="A729" s="128">
        <f>A715+1</f>
        <v>104</v>
      </c>
      <c r="B729" s="129" t="s">
        <v>119</v>
      </c>
      <c r="C729" s="130"/>
      <c r="D729" s="133"/>
      <c r="E729" s="131"/>
      <c r="F729" s="131"/>
      <c r="G729" s="132"/>
    </row>
    <row r="730" spans="1:7" ht="30">
      <c r="A730" s="28">
        <f>A729+0.01</f>
        <v>104.01</v>
      </c>
      <c r="B730" s="93" t="s">
        <v>462</v>
      </c>
      <c r="C730" s="29">
        <v>62</v>
      </c>
      <c r="D730" s="28" t="s">
        <v>12</v>
      </c>
      <c r="E730" s="24"/>
      <c r="F730" s="24">
        <f>ROUND(C730*E730,2)</f>
        <v>0</v>
      </c>
      <c r="G730" s="43"/>
    </row>
    <row r="731" spans="1:7" ht="30">
      <c r="A731" s="28">
        <f t="shared" ref="A731:A734" si="116">A730+0.01</f>
        <v>104.02</v>
      </c>
      <c r="B731" s="92" t="s">
        <v>463</v>
      </c>
      <c r="C731" s="29">
        <v>62</v>
      </c>
      <c r="D731" s="28" t="s">
        <v>12</v>
      </c>
      <c r="E731" s="24"/>
      <c r="F731" s="24">
        <f t="shared" ref="F731:F734" si="117">ROUND(C731*E731,2)</f>
        <v>0</v>
      </c>
      <c r="G731" s="43"/>
    </row>
    <row r="732" spans="1:7" ht="18.75" customHeight="1">
      <c r="A732" s="28">
        <f t="shared" si="116"/>
        <v>104.03</v>
      </c>
      <c r="B732" s="92" t="s">
        <v>464</v>
      </c>
      <c r="C732" s="29">
        <v>212</v>
      </c>
      <c r="D732" s="28" t="s">
        <v>12</v>
      </c>
      <c r="E732" s="24"/>
      <c r="F732" s="24">
        <f t="shared" si="117"/>
        <v>0</v>
      </c>
      <c r="G732" s="43"/>
    </row>
    <row r="733" spans="1:7" ht="46.5" customHeight="1">
      <c r="A733" s="28">
        <f t="shared" si="116"/>
        <v>104.04</v>
      </c>
      <c r="B733" s="92" t="s">
        <v>465</v>
      </c>
      <c r="C733" s="29">
        <v>100</v>
      </c>
      <c r="D733" s="28" t="s">
        <v>12</v>
      </c>
      <c r="E733" s="24"/>
      <c r="F733" s="24">
        <f t="shared" si="117"/>
        <v>0</v>
      </c>
      <c r="G733" s="43"/>
    </row>
    <row r="734" spans="1:7" ht="33" customHeight="1">
      <c r="A734" s="28">
        <f t="shared" si="116"/>
        <v>104.05</v>
      </c>
      <c r="B734" s="93" t="s">
        <v>466</v>
      </c>
      <c r="C734" s="29">
        <v>100</v>
      </c>
      <c r="D734" s="28" t="s">
        <v>12</v>
      </c>
      <c r="E734" s="24"/>
      <c r="F734" s="24">
        <f t="shared" si="117"/>
        <v>0</v>
      </c>
      <c r="G734" s="43"/>
    </row>
    <row r="735" spans="1:7" ht="18">
      <c r="A735" s="18"/>
      <c r="B735" s="31"/>
      <c r="C735" s="29"/>
      <c r="D735" s="18"/>
      <c r="E735" s="24"/>
      <c r="F735" s="24"/>
      <c r="G735" s="43">
        <f>SUM(F729:F735)</f>
        <v>0</v>
      </c>
    </row>
    <row r="736" spans="1:7" ht="18">
      <c r="A736" s="128">
        <f>A729+1</f>
        <v>105</v>
      </c>
      <c r="B736" s="129" t="s">
        <v>255</v>
      </c>
      <c r="C736" s="130"/>
      <c r="D736" s="133"/>
      <c r="E736" s="131"/>
      <c r="F736" s="131"/>
      <c r="G736" s="132"/>
    </row>
    <row r="737" spans="1:7" ht="67.5" customHeight="1">
      <c r="A737" s="18">
        <f>A736+0.01</f>
        <v>105.01</v>
      </c>
      <c r="B737" s="64" t="s">
        <v>467</v>
      </c>
      <c r="C737" s="29">
        <v>22</v>
      </c>
      <c r="D737" s="18" t="s">
        <v>12</v>
      </c>
      <c r="E737" s="24"/>
      <c r="F737" s="24">
        <f>ROUND(C737*E737,2)</f>
        <v>0</v>
      </c>
      <c r="G737" s="44"/>
    </row>
    <row r="738" spans="1:7" ht="45">
      <c r="A738" s="18">
        <f t="shared" ref="A738:A745" si="118">A737+0.01</f>
        <v>105.02</v>
      </c>
      <c r="B738" s="64" t="s">
        <v>468</v>
      </c>
      <c r="C738" s="29">
        <v>22</v>
      </c>
      <c r="D738" s="18" t="s">
        <v>12</v>
      </c>
      <c r="E738" s="24"/>
      <c r="F738" s="24">
        <f>ROUND(C738*E738,2)</f>
        <v>0</v>
      </c>
      <c r="G738" s="44"/>
    </row>
    <row r="739" spans="1:7" ht="18">
      <c r="A739" s="18">
        <f t="shared" si="118"/>
        <v>105.03</v>
      </c>
      <c r="B739" s="64" t="s">
        <v>469</v>
      </c>
      <c r="C739" s="29">
        <v>22</v>
      </c>
      <c r="D739" s="18" t="s">
        <v>12</v>
      </c>
      <c r="E739" s="24"/>
      <c r="F739" s="24">
        <f>ROUND(C739*E739,2)</f>
        <v>0</v>
      </c>
      <c r="G739" s="44"/>
    </row>
    <row r="740" spans="1:7" ht="30">
      <c r="A740" s="18">
        <f t="shared" si="118"/>
        <v>105.04</v>
      </c>
      <c r="B740" s="31" t="s">
        <v>470</v>
      </c>
      <c r="C740" s="29">
        <v>22</v>
      </c>
      <c r="D740" s="18" t="s">
        <v>12</v>
      </c>
      <c r="E740" s="24"/>
      <c r="F740" s="24">
        <f>ROUND(C740*E740,2)</f>
        <v>0</v>
      </c>
      <c r="G740" s="44"/>
    </row>
    <row r="741" spans="1:7" ht="18">
      <c r="A741" s="18">
        <f t="shared" si="118"/>
        <v>105.05</v>
      </c>
      <c r="B741" s="47" t="s">
        <v>471</v>
      </c>
      <c r="C741" s="29">
        <v>44</v>
      </c>
      <c r="D741" s="18" t="s">
        <v>12</v>
      </c>
      <c r="E741" s="24"/>
      <c r="F741" s="24">
        <f>ROUND(C741*E741,2)</f>
        <v>0</v>
      </c>
      <c r="G741" s="44"/>
    </row>
    <row r="742" spans="1:7" ht="45">
      <c r="A742" s="18">
        <f t="shared" si="118"/>
        <v>105.06</v>
      </c>
      <c r="B742" s="47" t="s">
        <v>472</v>
      </c>
      <c r="C742" s="29">
        <v>1</v>
      </c>
      <c r="D742" s="18" t="s">
        <v>12</v>
      </c>
      <c r="E742" s="24"/>
      <c r="F742" s="24">
        <f t="shared" ref="F742:F745" si="119">+C742*E742</f>
        <v>0</v>
      </c>
      <c r="G742" s="44"/>
    </row>
    <row r="743" spans="1:7" ht="37.5" customHeight="1">
      <c r="A743" s="18">
        <f t="shared" si="118"/>
        <v>105.07</v>
      </c>
      <c r="B743" s="47" t="s">
        <v>473</v>
      </c>
      <c r="C743" s="29">
        <v>1</v>
      </c>
      <c r="D743" s="18" t="s">
        <v>12</v>
      </c>
      <c r="E743" s="24"/>
      <c r="F743" s="24">
        <f t="shared" si="119"/>
        <v>0</v>
      </c>
      <c r="G743" s="44"/>
    </row>
    <row r="744" spans="1:7" ht="36" customHeight="1">
      <c r="A744" s="18">
        <f t="shared" si="118"/>
        <v>105.08</v>
      </c>
      <c r="B744" s="47" t="s">
        <v>474</v>
      </c>
      <c r="C744" s="29">
        <v>1</v>
      </c>
      <c r="D744" s="18" t="s">
        <v>12</v>
      </c>
      <c r="E744" s="24"/>
      <c r="F744" s="24">
        <f t="shared" si="119"/>
        <v>0</v>
      </c>
      <c r="G744" s="44"/>
    </row>
    <row r="745" spans="1:7" ht="38.25" customHeight="1">
      <c r="A745" s="18">
        <f t="shared" si="118"/>
        <v>105.09</v>
      </c>
      <c r="B745" s="47" t="s">
        <v>475</v>
      </c>
      <c r="C745" s="29">
        <v>1</v>
      </c>
      <c r="D745" s="18" t="s">
        <v>12</v>
      </c>
      <c r="E745" s="24"/>
      <c r="F745" s="24">
        <f t="shared" si="119"/>
        <v>0</v>
      </c>
      <c r="G745" s="44"/>
    </row>
    <row r="746" spans="1:7" ht="18">
      <c r="A746" s="98"/>
      <c r="B746" s="97"/>
      <c r="C746" s="99"/>
      <c r="D746" s="99"/>
      <c r="E746" s="99"/>
      <c r="F746" s="100"/>
      <c r="G746" s="43">
        <f>SUM(F736:F746)</f>
        <v>0</v>
      </c>
    </row>
    <row r="747" spans="1:7" ht="18">
      <c r="A747" s="15"/>
      <c r="B747" s="148" t="s">
        <v>268</v>
      </c>
      <c r="C747" s="149"/>
      <c r="D747" s="149"/>
      <c r="E747" s="149"/>
      <c r="F747" s="150"/>
      <c r="G747" s="50">
        <f>SUM(G728:G746)</f>
        <v>0</v>
      </c>
    </row>
    <row r="748" spans="1:7" ht="18">
      <c r="A748" s="128">
        <f>A736+1</f>
        <v>106</v>
      </c>
      <c r="B748" s="129" t="s">
        <v>32</v>
      </c>
      <c r="C748" s="130"/>
      <c r="D748" s="133"/>
      <c r="E748" s="131"/>
      <c r="F748" s="131"/>
      <c r="G748" s="132"/>
    </row>
    <row r="749" spans="1:7" ht="20.25" customHeight="1">
      <c r="A749" s="110">
        <f>A748+0.01</f>
        <v>106.01</v>
      </c>
      <c r="B749" s="31" t="s">
        <v>29</v>
      </c>
      <c r="C749" s="35">
        <v>0.03</v>
      </c>
      <c r="D749" s="36"/>
      <c r="E749" s="27"/>
      <c r="F749" s="45">
        <f>ROUND(C749*$G$747,2)</f>
        <v>0</v>
      </c>
      <c r="G749" s="43"/>
    </row>
    <row r="750" spans="1:7" ht="20.25" customHeight="1">
      <c r="A750" s="110">
        <f>A749+0.01</f>
        <v>106.02</v>
      </c>
      <c r="B750" s="31" t="s">
        <v>349</v>
      </c>
      <c r="C750" s="35">
        <v>0.18</v>
      </c>
      <c r="D750" s="36"/>
      <c r="E750" s="27"/>
      <c r="F750" s="45">
        <f>ROUND(C750*$G$747,2)*0.1</f>
        <v>0</v>
      </c>
      <c r="G750" s="43"/>
    </row>
    <row r="751" spans="1:7" ht="18">
      <c r="A751" s="106"/>
      <c r="B751" s="107"/>
      <c r="C751" s="107"/>
      <c r="D751" s="107"/>
      <c r="E751" s="107"/>
      <c r="F751" s="107"/>
      <c r="G751" s="108"/>
    </row>
    <row r="752" spans="1:7" ht="24.75" customHeight="1">
      <c r="A752" s="15"/>
      <c r="B752" s="148" t="s">
        <v>304</v>
      </c>
      <c r="C752" s="149"/>
      <c r="D752" s="149"/>
      <c r="E752" s="149"/>
      <c r="F752" s="150"/>
      <c r="G752" s="50">
        <f>SUM(F748:F751)</f>
        <v>0</v>
      </c>
    </row>
    <row r="753" spans="1:7" ht="18.75" customHeight="1">
      <c r="A753" s="15"/>
      <c r="B753" s="148" t="s">
        <v>39</v>
      </c>
      <c r="C753" s="149"/>
      <c r="D753" s="149"/>
      <c r="E753" s="149"/>
      <c r="F753" s="150"/>
      <c r="G753" s="50">
        <f>G752+G747+G727+G714</f>
        <v>0</v>
      </c>
    </row>
    <row r="754" spans="1:7" ht="18">
      <c r="A754" s="118"/>
      <c r="B754" s="119"/>
      <c r="C754" s="12"/>
      <c r="D754" s="120"/>
      <c r="E754" s="11"/>
      <c r="F754" s="121"/>
      <c r="G754" s="122"/>
    </row>
    <row r="755" spans="1:7" ht="18">
      <c r="A755" s="123"/>
      <c r="B755" s="73" t="s">
        <v>40</v>
      </c>
      <c r="C755" s="42"/>
      <c r="D755" s="74"/>
      <c r="E755" s="75"/>
      <c r="F755" s="76"/>
      <c r="G755" s="124"/>
    </row>
    <row r="756" spans="1:7" ht="18">
      <c r="A756" s="125">
        <v>1</v>
      </c>
      <c r="B756" s="77" t="s">
        <v>45</v>
      </c>
      <c r="C756" s="77"/>
      <c r="D756" s="77"/>
      <c r="E756" s="77"/>
      <c r="F756" s="78"/>
      <c r="G756" s="141"/>
    </row>
    <row r="757" spans="1:7" ht="18.75" customHeight="1">
      <c r="A757" s="125">
        <f>+A756+1</f>
        <v>2</v>
      </c>
      <c r="B757" s="77" t="s">
        <v>101</v>
      </c>
      <c r="C757" s="77"/>
      <c r="D757" s="77"/>
      <c r="E757" s="77"/>
      <c r="F757" s="78"/>
      <c r="G757" s="126"/>
    </row>
    <row r="758" spans="1:7" ht="27" customHeight="1">
      <c r="A758" s="125">
        <v>3</v>
      </c>
      <c r="B758" s="151" t="s">
        <v>359</v>
      </c>
      <c r="C758" s="151"/>
      <c r="D758" s="151"/>
      <c r="E758" s="151"/>
      <c r="F758" s="151"/>
      <c r="G758" s="151"/>
    </row>
    <row r="759" spans="1:7" ht="18">
      <c r="A759" s="125">
        <v>4</v>
      </c>
      <c r="B759" s="77" t="s">
        <v>69</v>
      </c>
      <c r="C759" s="77"/>
      <c r="D759" s="77"/>
      <c r="E759" s="77"/>
      <c r="F759" s="78"/>
      <c r="G759" s="126"/>
    </row>
    <row r="760" spans="1:7" ht="18">
      <c r="A760" s="125">
        <f t="shared" ref="A760" si="120">+A759+1</f>
        <v>5</v>
      </c>
      <c r="B760" s="77" t="s">
        <v>70</v>
      </c>
      <c r="C760" s="77"/>
      <c r="D760" s="77"/>
      <c r="E760" s="77"/>
      <c r="F760" s="78"/>
      <c r="G760" s="126"/>
    </row>
    <row r="761" spans="1:7" ht="18">
      <c r="A761" s="125">
        <v>6</v>
      </c>
      <c r="B761" s="77" t="s">
        <v>306</v>
      </c>
      <c r="C761" s="77"/>
      <c r="D761" s="77"/>
      <c r="E761" s="77"/>
      <c r="F761" s="78"/>
      <c r="G761" s="126"/>
    </row>
    <row r="762" spans="1:7" ht="18">
      <c r="A762" s="125">
        <v>7</v>
      </c>
      <c r="B762" s="77" t="s">
        <v>307</v>
      </c>
      <c r="C762" s="77"/>
      <c r="D762" s="77"/>
      <c r="E762" s="77"/>
      <c r="F762" s="78"/>
      <c r="G762" s="126"/>
    </row>
    <row r="763" spans="1:7" ht="18">
      <c r="A763" s="125">
        <f t="shared" ref="A763" si="121">+A762+1</f>
        <v>8</v>
      </c>
      <c r="B763" s="77" t="s">
        <v>71</v>
      </c>
      <c r="C763" s="77"/>
      <c r="D763" s="77"/>
      <c r="E763" s="77"/>
      <c r="F763" s="78"/>
      <c r="G763" s="126"/>
    </row>
    <row r="764" spans="1:7" ht="18">
      <c r="A764" s="125">
        <v>9</v>
      </c>
      <c r="B764" s="77" t="s">
        <v>51</v>
      </c>
      <c r="C764" s="77"/>
      <c r="D764" s="77"/>
      <c r="E764" s="77"/>
      <c r="F764" s="78"/>
      <c r="G764" s="126"/>
    </row>
    <row r="765" spans="1:7" ht="18">
      <c r="A765" s="125">
        <v>10</v>
      </c>
      <c r="B765" s="77" t="s">
        <v>72</v>
      </c>
      <c r="C765" s="77"/>
      <c r="D765" s="77"/>
      <c r="E765" s="77"/>
      <c r="F765" s="78"/>
      <c r="G765" s="126"/>
    </row>
    <row r="766" spans="1:7" ht="24.75" customHeight="1">
      <c r="A766" s="125">
        <v>11</v>
      </c>
      <c r="B766" s="151" t="s">
        <v>97</v>
      </c>
      <c r="C766" s="151"/>
      <c r="D766" s="151"/>
      <c r="E766" s="151"/>
      <c r="F766" s="151"/>
      <c r="G766" s="151"/>
    </row>
    <row r="767" spans="1:7" ht="16.5" customHeight="1">
      <c r="A767" s="125">
        <v>12</v>
      </c>
      <c r="B767" s="143" t="s">
        <v>345</v>
      </c>
      <c r="C767" s="143"/>
      <c r="D767" s="143"/>
      <c r="E767" s="143"/>
      <c r="F767" s="143"/>
      <c r="G767" s="143"/>
    </row>
    <row r="768" spans="1:7" ht="18.75" customHeight="1">
      <c r="A768" s="125">
        <v>13</v>
      </c>
      <c r="B768" s="77" t="s">
        <v>308</v>
      </c>
      <c r="C768" s="77"/>
      <c r="D768" s="77"/>
      <c r="E768" s="77"/>
      <c r="F768" s="78"/>
      <c r="G768" s="126"/>
    </row>
    <row r="769" spans="1:7" ht="14.25" customHeight="1">
      <c r="A769" s="125">
        <v>14</v>
      </c>
      <c r="B769" s="77" t="s">
        <v>73</v>
      </c>
      <c r="C769" s="77"/>
      <c r="D769" s="77"/>
      <c r="E769" s="77"/>
      <c r="F769" s="78"/>
      <c r="G769" s="126"/>
    </row>
    <row r="770" spans="1:7" ht="14.25" customHeight="1">
      <c r="A770" s="125">
        <v>15</v>
      </c>
      <c r="B770" s="77" t="s">
        <v>103</v>
      </c>
      <c r="C770" s="77"/>
      <c r="D770" s="77"/>
      <c r="E770" s="77"/>
      <c r="F770" s="78"/>
      <c r="G770" s="126"/>
    </row>
    <row r="771" spans="1:7" ht="14.25" customHeight="1">
      <c r="A771" s="125">
        <v>16</v>
      </c>
      <c r="B771" s="77" t="s">
        <v>104</v>
      </c>
      <c r="C771" s="77"/>
      <c r="D771" s="77"/>
      <c r="E771" s="77"/>
      <c r="F771" s="78"/>
      <c r="G771" s="126"/>
    </row>
    <row r="772" spans="1:7" ht="14.25" customHeight="1">
      <c r="A772" s="125">
        <f t="shared" ref="A772" si="122">+A771+1</f>
        <v>17</v>
      </c>
      <c r="B772" s="77" t="s">
        <v>476</v>
      </c>
      <c r="C772" s="75"/>
      <c r="D772" s="75"/>
      <c r="E772" s="75"/>
      <c r="F772" s="76"/>
      <c r="G772" s="75"/>
    </row>
    <row r="773" spans="1:7" ht="14.25" customHeight="1">
      <c r="A773" s="127"/>
      <c r="B773" s="75"/>
      <c r="C773" s="75"/>
      <c r="D773" s="75"/>
      <c r="E773" s="75"/>
      <c r="F773" s="76"/>
      <c r="G773" s="75"/>
    </row>
    <row r="774" spans="1:7" ht="14.25" customHeight="1">
      <c r="A774" s="127"/>
      <c r="B774" s="75"/>
      <c r="C774" s="75"/>
      <c r="D774" s="75"/>
      <c r="E774" s="75"/>
      <c r="F774" s="76"/>
      <c r="G774" s="75"/>
    </row>
    <row r="775" spans="1:7" ht="14.25" customHeight="1">
      <c r="A775" s="127"/>
      <c r="B775" s="75"/>
      <c r="C775" s="75"/>
      <c r="D775" s="75"/>
      <c r="E775" s="75"/>
      <c r="F775" s="76"/>
      <c r="G775" s="75"/>
    </row>
    <row r="776" spans="1:7" ht="14.25" customHeight="1">
      <c r="A776" s="127"/>
      <c r="B776" s="75"/>
      <c r="C776" s="75"/>
      <c r="D776" s="75"/>
      <c r="E776" s="75"/>
      <c r="F776" s="76"/>
      <c r="G776" s="75"/>
    </row>
    <row r="777" spans="1:7" ht="14.25" customHeight="1">
      <c r="A777" s="125"/>
      <c r="B777" s="77"/>
      <c r="C777" s="77"/>
      <c r="D777" s="77"/>
      <c r="E777" s="77"/>
      <c r="F777" s="78"/>
      <c r="G777" s="126"/>
    </row>
  </sheetData>
  <mergeCells count="12">
    <mergeCell ref="B767:G767"/>
    <mergeCell ref="A6:G6"/>
    <mergeCell ref="A7:G7"/>
    <mergeCell ref="A8:G8"/>
    <mergeCell ref="A10:G10"/>
    <mergeCell ref="B714:F714"/>
    <mergeCell ref="B727:F727"/>
    <mergeCell ref="B747:F747"/>
    <mergeCell ref="B752:F752"/>
    <mergeCell ref="B753:F753"/>
    <mergeCell ref="B758:G758"/>
    <mergeCell ref="B766:G766"/>
  </mergeCells>
  <printOptions horizontalCentered="1"/>
  <pageMargins left="0.23622047244094491" right="0.23622047244094491" top="0.47244094488188981" bottom="0.39370078740157483" header="0.31496062992125984" footer="0.31496062992125984"/>
  <pageSetup scale="50" fitToHeight="4" orientation="portrait" r:id="rId1"/>
  <headerFooter>
    <oddFooter>&amp;R&amp;"Arial Narrow,Normal"&amp;8Pág. &amp;P/&amp;N</oddFooter>
  </headerFooter>
  <rowBreaks count="1" manualBreakCount="1">
    <brk id="7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PARTIDAS</vt:lpstr>
      <vt:lpstr>'LISTADO PARTIDAS'!Área_de_impresión</vt:lpstr>
      <vt:lpstr>'LISTADO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Rene</cp:lastModifiedBy>
  <cp:lastPrinted>2022-02-24T18:42:33Z</cp:lastPrinted>
  <dcterms:created xsi:type="dcterms:W3CDTF">2015-11-19T16:01:51Z</dcterms:created>
  <dcterms:modified xsi:type="dcterms:W3CDTF">2022-02-25T14:57:53Z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