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cturgovdo-my.sharepoint.com/personal/n_espinal_mitur_gob_do/Documents/Compras y Contrataciones/CARPETA COMPRAS INFORMACIOES GENERALES/Compras/CGM/LICITACIONES/CP-2021-0016 Malecon Cabrera-relanzado/Para Cargar CP-2021-16 Cabrera relanzado/"/>
    </mc:Choice>
  </mc:AlternateContent>
  <xr:revisionPtr revIDLastSave="0" documentId="8_{3B4627D2-8E20-4FAE-B98A-EFDBAAD6D3E1}" xr6:coauthVersionLast="47" xr6:coauthVersionMax="47" xr10:uidLastSave="{00000000-0000-0000-0000-000000000000}"/>
  <bookViews>
    <workbookView xWindow="-120" yWindow="-120" windowWidth="29040" windowHeight="15840" tabRatio="715" xr2:uid="{00000000-000D-0000-FFFF-FFFF00000000}"/>
  </bookViews>
  <sheets>
    <sheet name="LISTADO DE PARTIDAS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>#REF!</definedName>
    <definedName name="___________mz125">#REF!</definedName>
    <definedName name="___________MZ13">#REF!</definedName>
    <definedName name="___________MZ14">#REF!</definedName>
    <definedName name="___________MZ17">#REF!</definedName>
    <definedName name="_________FER90">#REF!</definedName>
    <definedName name="_________FIN50">#REF!</definedName>
    <definedName name="_________hor210">'[2]anal term'!$G$1512</definedName>
    <definedName name="_________MOV02">#REF!</definedName>
    <definedName name="_________MOV03">#REF!</definedName>
    <definedName name="_________MUR100">#REF!</definedName>
    <definedName name="_________MUR12">#REF!</definedName>
    <definedName name="_________MUR14">#REF!</definedName>
    <definedName name="_________MUR36">#REF!</definedName>
    <definedName name="_________MUR90">#REF!</definedName>
    <definedName name="_________PAN101">#REF!</definedName>
    <definedName name="_________PAN11">#REF!</definedName>
    <definedName name="_________PAN36">#REF!</definedName>
    <definedName name="_________PAN51">#REF!</definedName>
    <definedName name="_________PAN71">#REF!</definedName>
    <definedName name="_________VOL1" hidden="1">#REF!</definedName>
    <definedName name="________CAL50">#REF!</definedName>
    <definedName name="________FER90">#REF!</definedName>
    <definedName name="________FIN50">#REF!</definedName>
    <definedName name="________hor210">'[2]anal term'!$G$1512</definedName>
    <definedName name="________MOV02">#REF!</definedName>
    <definedName name="________MOV03">#REF!</definedName>
    <definedName name="________MUR100">#REF!</definedName>
    <definedName name="________MUR12">#REF!</definedName>
    <definedName name="________MUR14">#REF!</definedName>
    <definedName name="________MUR36">#REF!</definedName>
    <definedName name="________MUR9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PAN101">#REF!</definedName>
    <definedName name="________PAN11">#REF!</definedName>
    <definedName name="________PAN36">#REF!</definedName>
    <definedName name="________PAN51">#REF!</definedName>
    <definedName name="________PAN71">#REF!</definedName>
    <definedName name="________VOL1" hidden="1">#REF!</definedName>
    <definedName name="_______FER90">#REF!</definedName>
    <definedName name="_______FIN50">#REF!</definedName>
    <definedName name="_______hor210">'[2]anal term'!$G$1512</definedName>
    <definedName name="_______MOV02">#REF!</definedName>
    <definedName name="_______MOV03">#REF!</definedName>
    <definedName name="_______MUR100">#REF!</definedName>
    <definedName name="_______MUR12">#REF!</definedName>
    <definedName name="_______MUR14">#REF!</definedName>
    <definedName name="_______MUR36">#REF!</definedName>
    <definedName name="_______MUR90">#REF!</definedName>
    <definedName name="_______MZ16">#REF!</definedName>
    <definedName name="_______PAN101">#REF!</definedName>
    <definedName name="_______PAN11">#REF!</definedName>
    <definedName name="_______PAN36">#REF!</definedName>
    <definedName name="_______PAN51">#REF!</definedName>
    <definedName name="_______PAN71">#REF!</definedName>
    <definedName name="_______VOL1" hidden="1">#REF!</definedName>
    <definedName name="______CAL50">#REF!</definedName>
    <definedName name="______FER90">#REF!</definedName>
    <definedName name="______FIN50">#REF!</definedName>
    <definedName name="______hor210">'[2]anal term'!$G$1512</definedName>
    <definedName name="______MOV02">#REF!</definedName>
    <definedName name="______MOV03">#REF!</definedName>
    <definedName name="______MUR100">#REF!</definedName>
    <definedName name="______MUR12">#REF!</definedName>
    <definedName name="______MUR14">#REF!</definedName>
    <definedName name="______MUR36">#REF!</definedName>
    <definedName name="______MUR9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AN101">#REF!</definedName>
    <definedName name="______PAN11">#REF!</definedName>
    <definedName name="______PAN36">#REF!</definedName>
    <definedName name="______PAN51">#REF!</definedName>
    <definedName name="______PAN71">#REF!</definedName>
    <definedName name="______VOL1" hidden="1">#REF!</definedName>
    <definedName name="_____CAL50">#REF!</definedName>
    <definedName name="_____FER90">#REF!</definedName>
    <definedName name="_____FIN50">#REF!</definedName>
    <definedName name="_____hor210">'[2]anal term'!$G$1512</definedName>
    <definedName name="_____MOV02">#REF!</definedName>
    <definedName name="_____MOV03">#REF!</definedName>
    <definedName name="_____MUR100">#REF!</definedName>
    <definedName name="_____MUR12">#REF!</definedName>
    <definedName name="_____MUR14">#REF!</definedName>
    <definedName name="_____MUR36">#REF!</definedName>
    <definedName name="_____MUR90">#REF!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N101">#REF!</definedName>
    <definedName name="_____PAN11">#REF!</definedName>
    <definedName name="_____PAN36">#REF!</definedName>
    <definedName name="_____PAN51">#REF!</definedName>
    <definedName name="_____PAN71">#REF!</definedName>
    <definedName name="_____VOL1" hidden="1">#REF!</definedName>
    <definedName name="____FER90">#REF!</definedName>
    <definedName name="____FIN50">#REF!</definedName>
    <definedName name="____hor210">'[2]anal term'!$G$1512</definedName>
    <definedName name="____MOV02">#REF!</definedName>
    <definedName name="____MOV03">#REF!</definedName>
    <definedName name="____MUR100">#REF!</definedName>
    <definedName name="____MUR12">#REF!</definedName>
    <definedName name="____MUR14">#REF!</definedName>
    <definedName name="____MUR36">#REF!</definedName>
    <definedName name="____MUR90">#REF!</definedName>
    <definedName name="____MZ1155">#REF!</definedName>
    <definedName name="____MZ16">#REF!</definedName>
    <definedName name="____PAN101">#REF!</definedName>
    <definedName name="____PAN11">#REF!</definedName>
    <definedName name="____PAN36">#REF!</definedName>
    <definedName name="____PAN51">#REF!</definedName>
    <definedName name="____PAN71">#REF!</definedName>
    <definedName name="____VOL1" hidden="1">#REF!</definedName>
    <definedName name="___CAL50">#REF!</definedName>
    <definedName name="___FER90">#REF!</definedName>
    <definedName name="___FIN50">#REF!</definedName>
    <definedName name="___hor140">#REF!</definedName>
    <definedName name="___hor210">'[2]anal term'!$G$1512</definedName>
    <definedName name="___hor280">[3]Analisis!$D$63</definedName>
    <definedName name="___MOV02">#REF!</definedName>
    <definedName name="___MOV03">#REF!</definedName>
    <definedName name="___MUR100">#REF!</definedName>
    <definedName name="___MUR12">#REF!</definedName>
    <definedName name="___MUR14">#REF!</definedName>
    <definedName name="___MUR36">#REF!</definedName>
    <definedName name="___MUR90">#REF!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N101">#REF!</definedName>
    <definedName name="___PAN11">#REF!</definedName>
    <definedName name="___PAN36">#REF!</definedName>
    <definedName name="___PAN51">#REF!</definedName>
    <definedName name="___PAN71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VOL1" hidden="1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>#REF!</definedName>
    <definedName name="__FER90">#REF!</definedName>
    <definedName name="__FIN50">#REF!</definedName>
    <definedName name="__hor140">#REF!</definedName>
    <definedName name="__hor210">'[2]anal term'!$G$1512</definedName>
    <definedName name="__hor280">[6]Analisis!$D$63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90">#REF!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VOL1" hidden="1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>#REF!</definedName>
    <definedName name="_CTC220">#REF!</definedName>
    <definedName name="_F">[5]A!#REF!</definedName>
    <definedName name="_FER90">#REF!</definedName>
    <definedName name="_Fill" hidden="1">#REF!</definedName>
    <definedName name="_xlnm._FilterDatabase" hidden="1">'[10]46W9'!#REF!</definedName>
    <definedName name="_FIN50">#REF!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atInverse_In" hidden="1">#REF!</definedName>
    <definedName name="_MatInverse_In1" hidden="1">#REF!</definedName>
    <definedName name="_MATiNVERSE_INN" hidden="1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rder1" hidden="1">255</definedName>
    <definedName name="_Order2" hidden="1">255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[12]Sheet4!$E$1:$E$65536</definedName>
    <definedName name="_pu5">[12]Sheet5!$E$1:$E$65536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[13]Precio!$F$12</definedName>
    <definedName name="_VAR38">[13]Precio!$F$11</definedName>
    <definedName name="_VOL1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hidden="1">#REF!</definedName>
    <definedName name="A_IMPRESIÓN_IM">#REF!</definedName>
    <definedName name="aa">#REF!</definedName>
    <definedName name="aa_2">"$#REF!.$B$109"</definedName>
    <definedName name="aa_3">"$#REF!.$B$109"</definedName>
    <definedName name="AAG">[13]Precio!$F$20</definedName>
    <definedName name="ABULT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>#REF!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fnk">#REF!</definedName>
    <definedName name="AG">[13]Precio!$F$21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NIL2">'[25]M.O.'!$C$12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_xlnm.Extract">#REF!</definedName>
    <definedName name="_xlnm.Print_Area" localSheetId="0">'LISTADO DE PARTIDAS'!$A$1:$G$404</definedName>
    <definedName name="_xlnm.Print_Area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#REF!</definedName>
    <definedName name="ARENAG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is" hidden="1">#REF!</definedName>
    <definedName name="aris2" hidden="1">#REF!</definedName>
    <definedName name="ARISS" hidden="1">#REF!</definedName>
    <definedName name="ARQSA">#REF!</definedName>
    <definedName name="arranque">'[15]Listado Equipos a utilizar'!#REF!</definedName>
    <definedName name="as">'[27]M.O.'!#REF!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>#REF!</definedName>
    <definedName name="BLOCK0.15M">#REF!</definedName>
    <definedName name="BLOCK0.20M">#REF!</definedName>
    <definedName name="BLOCK0.30M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EMANO">'[34]Analisis de P. U. '!#REF!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'[25]M.O.'!$C$9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mpamento">#REF!</definedName>
    <definedName name="Campamento234">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'[35]Cargas Sociales'!$G$23</definedName>
    <definedName name="CARANTEPECHO">'[25]M.O.'!#REF!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'[25]M.O.'!#REF!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'[25]M.O.'!#REF!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'[25]M.O.'!#REF!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[36]EQUIPOS!$D$13</definedName>
    <definedName name="CARLOSAPLA">'[25]M.O.'!#REF!</definedName>
    <definedName name="CARLOSAVARIASAGUAS">'[25]M.O.'!#REF!</definedName>
    <definedName name="CARMURO">'[25]M.O.'!#REF!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'[25]M.O.'!#REF!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[37]MO!$C$21</definedName>
    <definedName name="Carpintero_2da">[37]MO!$C$20</definedName>
    <definedName name="CARPVIGA2040">'[25]M.O.'!#REF!</definedName>
    <definedName name="CARPVIGA3050">'[25]M.O.'!#REF!</definedName>
    <definedName name="CARPVIGA3060">'[25]M.O.'!#REF!</definedName>
    <definedName name="CARPVIGA4080">'[25]M.O.'!#REF!</definedName>
    <definedName name="CARRAMPA">'[25]M.O.'!#REF!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'[25]M.O.'!#REF!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[40]INS!$D$767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[36]EQUIPOS!$D$27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ono">#REF!</definedName>
    <definedName name="CRONOGRAMA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[41]ADDENDA!#REF!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[42]Presup.!#REF!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'[25]M.O.'!#REF!</definedName>
    <definedName name="CZOCCOR">#REF!</definedName>
    <definedName name="CZOCCORESC">#REF!</definedName>
    <definedName name="CZOCGRAESC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'[27]M.O.'!#REF!</definedName>
    <definedName name="DERRCEMBLANCO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IAS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'[34]Analisis de P. U. '!#REF!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[41]ADDENDA!#REF!</definedName>
    <definedName name="Extracción_IM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cs">[46]Elemento!$C$793</definedName>
    <definedName name="fdcementogris">#REF!</definedName>
    <definedName name="fe">#REF!</definedName>
    <definedName name="fe.">#REF!</definedName>
    <definedName name="FEa">'[47]V.Tierras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>#REF!</definedName>
    <definedName name="FREGRADERODOBLE">#REF!</definedName>
    <definedName name="FZ">#REF!</definedName>
    <definedName name="G">#REF!</definedName>
    <definedName name="gabinetesandiroba">[48]INSUMOS!$F$303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>#REF!</definedName>
    <definedName name="GASOIL">#REF!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a_de_1_2__3_4__Clasificada">[4]Insumos!#REF!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'[34]Analisis de P. U. '!#REF!</definedName>
    <definedName name="HCLASED">'[34]Analisis de P. U. '!#REF!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>#REF!</definedName>
    <definedName name="horind140">#REF!</definedName>
    <definedName name="horind18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'[40]HORM.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>[4]Insumos!#REF!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A">#REF!</definedName>
    <definedName name="IB">#REF!</definedName>
    <definedName name="IC">#REF!</definedName>
    <definedName name="IE">#REF!</definedName>
    <definedName name="IG">#REF!</definedName>
    <definedName name="IH">#REF!</definedName>
    <definedName name="II">#REF!</definedName>
    <definedName name="IJ">#REF!</definedName>
    <definedName name="IK">#REF!</definedName>
    <definedName name="IL">#REF!</definedName>
    <definedName name="IM">#REF!</definedName>
    <definedName name="imocolocjuntas">[48]INSUMOS!$F$261</definedName>
    <definedName name="IMPERM.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">#REF!</definedName>
    <definedName name="INCREM">#REF!</definedName>
    <definedName name="ingeniera">'[27]M.O.'!$C$10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O">#REF!</definedName>
    <definedName name="IP">#REF!</definedName>
    <definedName name="itabo">#REF!</definedName>
    <definedName name="ITBIS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'[25]M.O.'!#REF!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kj">#REF!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[51]Materiales!$K$15</definedName>
    <definedName name="LUZCENITAL">#REF!</definedName>
    <definedName name="LUZPARQEMT">#REF!</definedName>
    <definedName name="m">[52]Insumos!$I$3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'[25]M.O.'!$C$10</definedName>
    <definedName name="MACHETE">#REF!</definedName>
    <definedName name="MACO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_P2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[53]MANT.TRANSITO!$H$27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>#REF!</definedName>
    <definedName name="MEZCLA13">#REF!</definedName>
    <definedName name="MEZCLA14">#REF!</definedName>
    <definedName name="MezclaAntillana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[54]MOJornal!$A$7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>#REF!</definedName>
    <definedName name="MOTONIVELADORA">#REF!</definedName>
    <definedName name="MOTRAMPA">#REF!</definedName>
    <definedName name="MOV_7">'[55]mov. de tierra'!#REF!</definedName>
    <definedName name="MOZABALETAPISO">#REF!</definedName>
    <definedName name="MOZABALETATECHO">#REF!</definedName>
    <definedName name="mozaicoFG">#REF!</definedName>
    <definedName name="MTG">'[56]m.t C'!$I$18</definedName>
    <definedName name="MULTI">[5]A!#REF!</definedName>
    <definedName name="MURO30">#REF!</definedName>
    <definedName name="MUROBOVEDA12A10X2AD">#REF!</definedName>
    <definedName name="MV">[42]Presup.!#REF!</definedName>
    <definedName name="MZNATILLA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#REF!</definedName>
    <definedName name="omencofrado">'[20]O.M. y Salarios'!#REF!</definedName>
    <definedName name="OP">[5]A!#REF!</definedName>
    <definedName name="opala">[51]Salarios!$D$16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[40]SALARIOS!$C$10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[51]Salarios!$D$14</definedName>
    <definedName name="OXIDOROJO">#REF!</definedName>
    <definedName name="OXIGENO_CIL">#REF!</definedName>
    <definedName name="P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'[47]V.Tierras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[59]Presupuesto!#REF!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'[60]med.mov.de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[61]Precios!$A$4:$F$1576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[62]peso!#REF!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[28]INS!$D$568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[63]COF!$G$733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'[64]Pasarela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[65]Insumos!$I$3</definedName>
    <definedName name="RUSTICO">#REF!</definedName>
    <definedName name="RV">[42]Presup.!#REF!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[37]MO!$B$16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ap">[66]Elemento!$C$796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'[67]Ana.precios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[68]Insumos!$H$2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EMPO">[69]ANALISIS!$D$7</definedName>
    <definedName name="TIMBRE">#REF!</definedName>
    <definedName name="TINACOS">#REF!</definedName>
    <definedName name="TITULO_COPIAR_TODO">#REF!</definedName>
    <definedName name="TITULO_PRESUPUESTO">#REF!</definedName>
    <definedName name="_xlnm.Print_Titles" localSheetId="0">'LISTADO DE PARTIDAS'!$1:$12</definedName>
    <definedName name="_xlnm.Print_Titles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'[64]Pasarela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[36]EQUIPOS!$D$14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>#REF!</definedName>
    <definedName name="Trompo">#REF!</definedName>
    <definedName name="truct">[20]Materiales!#REF!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>#REF!</definedName>
    <definedName name="VACC">[13]Precio!$F$31</definedName>
    <definedName name="vaciado">#REF!</definedName>
    <definedName name="VACIADOAMANO">#REF!</definedName>
    <definedName name="VACZ">[13]Precio!$F$30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[19]A!#REF!</definedName>
    <definedName name="yutero">#REF!</definedName>
    <definedName name="z">#REF!</definedName>
    <definedName name="Z_086A872D_15DF_436A_8459_CE22F6819FF4_.wvu.Rows" hidden="1">[10]Presentacion!#REF!</definedName>
    <definedName name="Z_433CD32B_6ED4_49CC_BAF2_96C8761B8B2B_.wvu.PrintArea" localSheetId="0" hidden="1">'LISTADO DE PARTIDAS'!$A$2:$G$404</definedName>
    <definedName name="Z_433CD32B_6ED4_49CC_BAF2_96C8761B8B2B_.wvu.PrintTitles" localSheetId="0" hidden="1">'LISTADO DE PARTIDAS'!$7:$8</definedName>
    <definedName name="Z_D55C8B2E_861A_459E_9D09_3AF38A1DE99E_.wvu.Rows" hidden="1">[10]Presentacion!#REF!</definedName>
    <definedName name="Z_F540D718_D9AA_403F_AE49_60D937FD77E5_.wvu.Rows" hidden="1">[10]Presentacion!#REF!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91028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7" i="37" l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F368" i="37"/>
  <c r="F367" i="37"/>
  <c r="F366" i="37"/>
  <c r="F365" i="37"/>
  <c r="F364" i="37"/>
  <c r="F361" i="37"/>
  <c r="F360" i="37"/>
  <c r="F359" i="37"/>
  <c r="F358" i="37"/>
  <c r="F357" i="37"/>
  <c r="F356" i="37"/>
  <c r="F355" i="37"/>
  <c r="F354" i="37"/>
  <c r="F353" i="37"/>
  <c r="F352" i="37"/>
  <c r="F351" i="37"/>
  <c r="F348" i="37"/>
  <c r="F347" i="37"/>
  <c r="F346" i="37"/>
  <c r="F345" i="37"/>
  <c r="F344" i="37"/>
  <c r="F343" i="37"/>
  <c r="F342" i="37"/>
  <c r="F341" i="37"/>
  <c r="F340" i="37"/>
  <c r="F339" i="37"/>
  <c r="F338" i="37"/>
  <c r="F337" i="37"/>
  <c r="F333" i="37"/>
  <c r="F332" i="37"/>
  <c r="F331" i="37"/>
  <c r="F328" i="37"/>
  <c r="F327" i="37"/>
  <c r="F326" i="37"/>
  <c r="F323" i="37"/>
  <c r="F322" i="37"/>
  <c r="F321" i="37"/>
  <c r="F320" i="37"/>
  <c r="F319" i="37"/>
  <c r="F316" i="37"/>
  <c r="F315" i="37"/>
  <c r="F314" i="37"/>
  <c r="F313" i="37"/>
  <c r="F312" i="37"/>
  <c r="F307" i="37"/>
  <c r="F306" i="37"/>
  <c r="F305" i="37"/>
  <c r="F304" i="37"/>
  <c r="F303" i="37"/>
  <c r="F302" i="37"/>
  <c r="F301" i="37"/>
  <c r="F300" i="37"/>
  <c r="F297" i="37"/>
  <c r="F296" i="37"/>
  <c r="F295" i="37"/>
  <c r="F294" i="37"/>
  <c r="F293" i="37"/>
  <c r="F290" i="37"/>
  <c r="F289" i="37"/>
  <c r="F288" i="37"/>
  <c r="F285" i="37"/>
  <c r="F284" i="37"/>
  <c r="F282" i="37"/>
  <c r="F281" i="37"/>
  <c r="F277" i="37"/>
  <c r="F276" i="37"/>
  <c r="F275" i="37"/>
  <c r="F274" i="37"/>
  <c r="F273" i="37"/>
  <c r="F272" i="37"/>
  <c r="F271" i="37"/>
  <c r="F270" i="37"/>
  <c r="F269" i="37"/>
  <c r="F268" i="37"/>
  <c r="F265" i="37"/>
  <c r="F264" i="37"/>
  <c r="F263" i="37"/>
  <c r="F262" i="37"/>
  <c r="F261" i="37"/>
  <c r="F259" i="37"/>
  <c r="F243" i="37"/>
  <c r="F242" i="37"/>
  <c r="F241" i="37"/>
  <c r="F240" i="37"/>
  <c r="F235" i="37"/>
  <c r="F234" i="37"/>
  <c r="F233" i="37"/>
  <c r="F230" i="37"/>
  <c r="F229" i="37"/>
  <c r="F226" i="37"/>
  <c r="F225" i="37"/>
  <c r="F224" i="37"/>
  <c r="F223" i="37"/>
  <c r="F222" i="37"/>
  <c r="F220" i="37"/>
  <c r="F217" i="37"/>
  <c r="F216" i="37"/>
  <c r="F215" i="37"/>
  <c r="F214" i="37"/>
  <c r="F213" i="37"/>
  <c r="F212" i="37"/>
  <c r="F211" i="37"/>
  <c r="F210" i="37"/>
  <c r="F208" i="37"/>
  <c r="F205" i="37"/>
  <c r="F204" i="37"/>
  <c r="F203" i="37"/>
  <c r="F202" i="37"/>
  <c r="F201" i="37"/>
  <c r="F200" i="37"/>
  <c r="F198" i="37"/>
  <c r="F195" i="37"/>
  <c r="F194" i="37"/>
  <c r="F236" i="37"/>
  <c r="F193" i="37"/>
  <c r="F192" i="37"/>
  <c r="F191" i="37"/>
  <c r="F190" i="37"/>
  <c r="F185" i="37"/>
  <c r="F184" i="37"/>
  <c r="F183" i="37"/>
  <c r="F182" i="37"/>
  <c r="F181" i="37"/>
  <c r="F180" i="37"/>
  <c r="F179" i="37"/>
  <c r="F178" i="37"/>
  <c r="F177" i="37"/>
  <c r="F174" i="37"/>
  <c r="F173" i="37"/>
  <c r="F172" i="37"/>
  <c r="F171" i="37"/>
  <c r="F170" i="37"/>
  <c r="F169" i="37"/>
  <c r="F168" i="37"/>
  <c r="F167" i="37"/>
  <c r="F164" i="37"/>
  <c r="G165" i="37" s="1"/>
  <c r="F161" i="37"/>
  <c r="F160" i="37"/>
  <c r="F159" i="37"/>
  <c r="F158" i="37"/>
  <c r="F155" i="37"/>
  <c r="F154" i="37"/>
  <c r="F153" i="37"/>
  <c r="F152" i="37"/>
  <c r="F151" i="37"/>
  <c r="F150" i="37"/>
  <c r="F149" i="37"/>
  <c r="F148" i="37"/>
  <c r="F147" i="37"/>
  <c r="F146" i="37"/>
  <c r="F144" i="37"/>
  <c r="F141" i="37"/>
  <c r="F140" i="37"/>
  <c r="F139" i="37"/>
  <c r="F138" i="37"/>
  <c r="F137" i="37"/>
  <c r="F135" i="37"/>
  <c r="F132" i="37"/>
  <c r="F131" i="37"/>
  <c r="F130" i="37"/>
  <c r="F129" i="37"/>
  <c r="F128" i="37"/>
  <c r="F127" i="37"/>
  <c r="F126" i="37"/>
  <c r="F125" i="37"/>
  <c r="F124" i="37"/>
  <c r="F123" i="37"/>
  <c r="F120" i="37"/>
  <c r="F119" i="37"/>
  <c r="F118" i="37"/>
  <c r="F117" i="37"/>
  <c r="F116" i="37"/>
  <c r="F115" i="37"/>
  <c r="F113" i="37"/>
  <c r="F110" i="37"/>
  <c r="F186" i="37"/>
  <c r="F108" i="37"/>
  <c r="F107" i="37"/>
  <c r="F106" i="37"/>
  <c r="F105" i="37"/>
  <c r="F100" i="37"/>
  <c r="F99" i="37"/>
  <c r="F98" i="37"/>
  <c r="F97" i="37"/>
  <c r="F96" i="37"/>
  <c r="F95" i="37"/>
  <c r="F94" i="37"/>
  <c r="F93" i="37"/>
  <c r="F90" i="37"/>
  <c r="F89" i="37"/>
  <c r="F88" i="37"/>
  <c r="F87" i="37"/>
  <c r="F86" i="37"/>
  <c r="F85" i="37"/>
  <c r="F84" i="37"/>
  <c r="F81" i="37"/>
  <c r="G82" i="37" s="1"/>
  <c r="F78" i="37"/>
  <c r="F77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0" i="37"/>
  <c r="F59" i="37"/>
  <c r="F58" i="37"/>
  <c r="F57" i="37"/>
  <c r="F56" i="37"/>
  <c r="F54" i="37"/>
  <c r="F51" i="37"/>
  <c r="F50" i="37"/>
  <c r="F49" i="37"/>
  <c r="F48" i="37"/>
  <c r="F47" i="37"/>
  <c r="F46" i="37"/>
  <c r="F45" i="37"/>
  <c r="F44" i="37"/>
  <c r="F43" i="37"/>
  <c r="F42" i="37"/>
  <c r="F39" i="37"/>
  <c r="F38" i="37"/>
  <c r="F37" i="37"/>
  <c r="F36" i="37"/>
  <c r="F35" i="37"/>
  <c r="F34" i="37"/>
  <c r="F33" i="37"/>
  <c r="F32" i="37"/>
  <c r="F29" i="37"/>
  <c r="F28" i="37"/>
  <c r="F27" i="37"/>
  <c r="F26" i="37"/>
  <c r="F25" i="37"/>
  <c r="A23" i="37"/>
  <c r="A31" i="37" s="1"/>
  <c r="A41" i="37" s="1"/>
  <c r="F20" i="37"/>
  <c r="F19" i="37"/>
  <c r="F18" i="37"/>
  <c r="F17" i="37"/>
  <c r="F16" i="37"/>
  <c r="F15" i="37"/>
  <c r="A15" i="37"/>
  <c r="A16" i="37" s="1"/>
  <c r="A17" i="37" s="1"/>
  <c r="A18" i="37" s="1"/>
  <c r="A19" i="37" s="1"/>
  <c r="A20" i="37" s="1"/>
  <c r="A24" i="37" l="1"/>
  <c r="A25" i="37" s="1"/>
  <c r="A26" i="37" s="1"/>
  <c r="A27" i="37" s="1"/>
  <c r="A28" i="37" s="1"/>
  <c r="A29" i="37" s="1"/>
  <c r="G244" i="37"/>
  <c r="G349" i="37"/>
  <c r="G40" i="37"/>
  <c r="G52" i="37"/>
  <c r="G75" i="37"/>
  <c r="G324" i="37"/>
  <c r="G334" i="37"/>
  <c r="G231" i="37"/>
  <c r="G291" i="37"/>
  <c r="G329" i="37"/>
  <c r="G362" i="37"/>
  <c r="G91" i="37"/>
  <c r="G133" i="37"/>
  <c r="G21" i="37"/>
  <c r="F101" i="37"/>
  <c r="G102" i="37" s="1"/>
  <c r="F24" i="37"/>
  <c r="G30" i="37" s="1"/>
  <c r="G79" i="37"/>
  <c r="A53" i="37"/>
  <c r="A42" i="37"/>
  <c r="A43" i="37" s="1"/>
  <c r="A44" i="37" s="1"/>
  <c r="A45" i="37" s="1"/>
  <c r="A46" i="37" s="1"/>
  <c r="A47" i="37" s="1"/>
  <c r="A48" i="37" s="1"/>
  <c r="A49" i="37" s="1"/>
  <c r="A50" i="37" s="1"/>
  <c r="A51" i="37" s="1"/>
  <c r="G187" i="37"/>
  <c r="A32" i="37"/>
  <c r="A33" i="37" s="1"/>
  <c r="A34" i="37" s="1"/>
  <c r="A35" i="37" s="1"/>
  <c r="A36" i="37" s="1"/>
  <c r="A37" i="37" s="1"/>
  <c r="A38" i="37" s="1"/>
  <c r="A39" i="37" s="1"/>
  <c r="G162" i="37"/>
  <c r="G196" i="37"/>
  <c r="G175" i="37"/>
  <c r="F109" i="37"/>
  <c r="G111" i="37" s="1"/>
  <c r="F246" i="37"/>
  <c r="F248" i="37"/>
  <c r="F250" i="37"/>
  <c r="F252" i="37"/>
  <c r="F254" i="37"/>
  <c r="F256" i="37"/>
  <c r="G317" i="37"/>
  <c r="G369" i="37"/>
  <c r="F260" i="37"/>
  <c r="G266" i="37" s="1"/>
  <c r="F221" i="37"/>
  <c r="G227" i="37" s="1"/>
  <c r="F55" i="37"/>
  <c r="G61" i="37" s="1"/>
  <c r="F114" i="37"/>
  <c r="G121" i="37" s="1"/>
  <c r="F136" i="37"/>
  <c r="G142" i="37" s="1"/>
  <c r="F199" i="37"/>
  <c r="G206" i="37" s="1"/>
  <c r="G237" i="37"/>
  <c r="F145" i="37"/>
  <c r="G156" i="37" s="1"/>
  <c r="F209" i="37"/>
  <c r="G218" i="37" s="1"/>
  <c r="F247" i="37"/>
  <c r="F249" i="37"/>
  <c r="F251" i="37"/>
  <c r="F253" i="37"/>
  <c r="F255" i="37"/>
  <c r="G278" i="37"/>
  <c r="F308" i="37"/>
  <c r="G309" i="37" s="1"/>
  <c r="F283" i="37"/>
  <c r="G286" i="37" s="1"/>
  <c r="G298" i="37"/>
  <c r="G257" i="37" l="1"/>
  <c r="G370" i="37" s="1"/>
  <c r="A62" i="37"/>
  <c r="A54" i="37"/>
  <c r="A55" i="37" s="1"/>
  <c r="A56" i="37" s="1"/>
  <c r="A57" i="37" s="1"/>
  <c r="A58" i="37" s="1"/>
  <c r="A59" i="37" s="1"/>
  <c r="A60" i="37" s="1"/>
  <c r="F379" i="37" l="1"/>
  <c r="F375" i="37"/>
  <c r="F374" i="37"/>
  <c r="F377" i="37"/>
  <c r="F373" i="37"/>
  <c r="F380" i="37"/>
  <c r="F376" i="37"/>
  <c r="F372" i="37"/>
  <c r="A76" i="37"/>
  <c r="A63" i="37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80" i="37" l="1"/>
  <c r="A77" i="37"/>
  <c r="A78" i="37" s="1"/>
  <c r="F378" i="37"/>
  <c r="G381" i="37" s="1"/>
  <c r="G383" i="37" s="1"/>
  <c r="A83" i="37" l="1"/>
  <c r="A81" i="37"/>
  <c r="A84" i="37" l="1"/>
  <c r="A85" i="37" s="1"/>
  <c r="A86" i="37" s="1"/>
  <c r="A87" i="37" s="1"/>
  <c r="A88" i="37" s="1"/>
  <c r="A89" i="37" s="1"/>
  <c r="A90" i="37" s="1"/>
  <c r="A92" i="37"/>
  <c r="A104" i="37" l="1"/>
  <c r="A93" i="37"/>
  <c r="A94" i="37" s="1"/>
  <c r="A95" i="37" s="1"/>
  <c r="A96" i="37" s="1"/>
  <c r="A97" i="37" s="1"/>
  <c r="A98" i="37" s="1"/>
  <c r="A99" i="37" s="1"/>
  <c r="A100" i="37" s="1"/>
  <c r="A101" i="37" s="1"/>
  <c r="A112" i="37" l="1"/>
  <c r="A105" i="37"/>
  <c r="A106" i="37" s="1"/>
  <c r="A107" i="37" s="1"/>
  <c r="A108" i="37" s="1"/>
  <c r="A109" i="37" s="1"/>
  <c r="A110" i="37" s="1"/>
  <c r="A113" i="37" l="1"/>
  <c r="A114" i="37" s="1"/>
  <c r="A115" i="37" s="1"/>
  <c r="A116" i="37" s="1"/>
  <c r="A117" i="37" s="1"/>
  <c r="A118" i="37" s="1"/>
  <c r="A119" i="37" s="1"/>
  <c r="A120" i="37" s="1"/>
  <c r="A122" i="37"/>
  <c r="A134" i="37" l="1"/>
  <c r="A123" i="37"/>
  <c r="A124" i="37" s="1"/>
  <c r="A125" i="37" s="1"/>
  <c r="A126" i="37" s="1"/>
  <c r="A127" i="37" s="1"/>
  <c r="A128" i="37" s="1"/>
  <c r="A129" i="37" s="1"/>
  <c r="A130" i="37" s="1"/>
  <c r="A131" i="37" s="1"/>
  <c r="A132" i="37" s="1"/>
  <c r="A143" i="37" l="1"/>
  <c r="A135" i="37"/>
  <c r="A136" i="37" s="1"/>
  <c r="A137" i="37" s="1"/>
  <c r="A138" i="37" s="1"/>
  <c r="A139" i="37" s="1"/>
  <c r="A140" i="37" s="1"/>
  <c r="A141" i="37" s="1"/>
  <c r="A157" i="37" l="1"/>
  <c r="A144" i="37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63" i="37" l="1"/>
  <c r="A158" i="37"/>
  <c r="A159" i="37" s="1"/>
  <c r="A160" i="37" s="1"/>
  <c r="A161" i="37" s="1"/>
  <c r="A164" i="37" l="1"/>
  <c r="A166" i="37"/>
  <c r="A176" i="37" l="1"/>
  <c r="A167" i="37"/>
  <c r="A168" i="37" s="1"/>
  <c r="A169" i="37" s="1"/>
  <c r="A170" i="37" s="1"/>
  <c r="A171" i="37" s="1"/>
  <c r="A172" i="37" s="1"/>
  <c r="A173" i="37" s="1"/>
  <c r="A174" i="37" s="1"/>
  <c r="A189" i="37" l="1"/>
  <c r="A177" i="37"/>
  <c r="A178" i="37" s="1"/>
  <c r="A179" i="37" s="1"/>
  <c r="A180" i="37" s="1"/>
  <c r="A181" i="37" s="1"/>
  <c r="A182" i="37" s="1"/>
  <c r="A183" i="37" s="1"/>
  <c r="A184" i="37" s="1"/>
  <c r="A185" i="37" s="1"/>
  <c r="A186" i="37" s="1"/>
  <c r="A197" i="37" l="1"/>
  <c r="A190" i="37"/>
  <c r="A191" i="37" s="1"/>
  <c r="A192" i="37" s="1"/>
  <c r="A193" i="37" s="1"/>
  <c r="A194" i="37" s="1"/>
  <c r="A195" i="37" s="1"/>
  <c r="A207" i="37" l="1"/>
  <c r="A198" i="37"/>
  <c r="A199" i="37" s="1"/>
  <c r="A200" i="37" s="1"/>
  <c r="A201" i="37" s="1"/>
  <c r="A202" i="37" s="1"/>
  <c r="A203" i="37" s="1"/>
  <c r="A204" i="37" s="1"/>
  <c r="A205" i="37" s="1"/>
  <c r="A219" i="37" l="1"/>
  <c r="A208" i="37"/>
  <c r="A209" i="37" s="1"/>
  <c r="A210" i="37" s="1"/>
  <c r="A211" i="37" s="1"/>
  <c r="A212" i="37" s="1"/>
  <c r="A213" i="37" s="1"/>
  <c r="A214" i="37" s="1"/>
  <c r="A215" i="37" s="1"/>
  <c r="A216" i="37" s="1"/>
  <c r="A217" i="37" s="1"/>
  <c r="A228" i="37" l="1"/>
  <c r="A220" i="37"/>
  <c r="A221" i="37" s="1"/>
  <c r="A222" i="37" s="1"/>
  <c r="A223" i="37" s="1"/>
  <c r="A224" i="37" s="1"/>
  <c r="A225" i="37" s="1"/>
  <c r="A226" i="37" s="1"/>
  <c r="A232" i="37" l="1"/>
  <c r="A229" i="37"/>
  <c r="A230" i="37" s="1"/>
  <c r="A239" i="37" l="1"/>
  <c r="A233" i="37"/>
  <c r="A234" i="37" s="1"/>
  <c r="A235" i="37" s="1"/>
  <c r="A236" i="37" s="1"/>
  <c r="A245" i="37" l="1"/>
  <c r="A240" i="37"/>
  <c r="A241" i="37" s="1"/>
  <c r="A242" i="37" s="1"/>
  <c r="A243" i="37" s="1"/>
  <c r="A258" i="37" l="1"/>
  <c r="A246" i="37"/>
  <c r="A247" i="37" s="1"/>
  <c r="A248" i="37" s="1"/>
  <c r="A249" i="37" s="1"/>
  <c r="A250" i="37" s="1"/>
  <c r="A251" i="37" s="1"/>
  <c r="A252" i="37" s="1"/>
  <c r="A253" i="37" s="1"/>
  <c r="A254" i="37" s="1"/>
  <c r="A255" i="37" s="1"/>
  <c r="A256" i="37" s="1"/>
  <c r="A259" i="37" l="1"/>
  <c r="A260" i="37" s="1"/>
  <c r="A261" i="37" s="1"/>
  <c r="A262" i="37" s="1"/>
  <c r="A263" i="37" s="1"/>
  <c r="A264" i="37" s="1"/>
  <c r="A265" i="37" s="1"/>
  <c r="A267" i="37"/>
  <c r="A280" i="37" l="1"/>
  <c r="A268" i="37"/>
  <c r="A269" i="37" s="1"/>
  <c r="A270" i="37" s="1"/>
  <c r="A271" i="37" s="1"/>
  <c r="A272" i="37" s="1"/>
  <c r="A273" i="37" s="1"/>
  <c r="A274" i="37" s="1"/>
  <c r="A275" i="37" s="1"/>
  <c r="A276" i="37" s="1"/>
  <c r="A277" i="37" s="1"/>
  <c r="A281" i="37" l="1"/>
  <c r="A282" i="37" s="1"/>
  <c r="A283" i="37" s="1"/>
  <c r="A284" i="37" s="1"/>
  <c r="A285" i="37" s="1"/>
  <c r="A287" i="37"/>
  <c r="A292" i="37" l="1"/>
  <c r="A288" i="37"/>
  <c r="A289" i="37" s="1"/>
  <c r="A290" i="37" s="1"/>
  <c r="A293" i="37" l="1"/>
  <c r="A294" i="37" s="1"/>
  <c r="A295" i="37" s="1"/>
  <c r="A296" i="37" s="1"/>
  <c r="A297" i="37" s="1"/>
  <c r="A299" i="37"/>
  <c r="A300" i="37" l="1"/>
  <c r="A301" i="37" s="1"/>
  <c r="A302" i="37" s="1"/>
  <c r="A303" i="37" s="1"/>
  <c r="A304" i="37" s="1"/>
  <c r="A305" i="37" s="1"/>
  <c r="A306" i="37" s="1"/>
  <c r="A307" i="37" s="1"/>
  <c r="A308" i="37" s="1"/>
  <c r="A311" i="37"/>
  <c r="A318" i="37" l="1"/>
  <c r="A312" i="37"/>
  <c r="A313" i="37" s="1"/>
  <c r="A314" i="37" s="1"/>
  <c r="A315" i="37" s="1"/>
  <c r="A316" i="37" s="1"/>
  <c r="A319" i="37" l="1"/>
  <c r="A320" i="37" s="1"/>
  <c r="A321" i="37" s="1"/>
  <c r="A322" i="37" s="1"/>
  <c r="A323" i="37" s="1"/>
  <c r="A325" i="37"/>
  <c r="A330" i="37" l="1"/>
  <c r="A326" i="37"/>
  <c r="A327" i="37" s="1"/>
  <c r="A328" i="37" s="1"/>
  <c r="A331" i="37" l="1"/>
  <c r="A332" i="37" s="1"/>
  <c r="A333" i="37" s="1"/>
  <c r="A336" i="37"/>
  <c r="A337" i="37" l="1"/>
  <c r="A338" i="37" s="1"/>
  <c r="A339" i="37" s="1"/>
  <c r="A340" i="37" s="1"/>
  <c r="A341" i="37" s="1"/>
  <c r="A342" i="37" s="1"/>
  <c r="A343" i="37" s="1"/>
  <c r="A344" i="37" s="1"/>
  <c r="A345" i="37" s="1"/>
  <c r="A346" i="37" s="1"/>
  <c r="A347" i="37" s="1"/>
  <c r="A348" i="37" s="1"/>
  <c r="A350" i="37"/>
  <c r="A363" i="37" l="1"/>
  <c r="A364" i="37" s="1"/>
  <c r="A365" i="37" s="1"/>
  <c r="A366" i="37" s="1"/>
  <c r="A367" i="37" s="1"/>
  <c r="A368" i="37" s="1"/>
  <c r="A351" i="37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</calcChain>
</file>

<file path=xl/sharedStrings.xml><?xml version="1.0" encoding="utf-8"?>
<sst xmlns="http://schemas.openxmlformats.org/spreadsheetml/2006/main" count="632" uniqueCount="243">
  <si>
    <t xml:space="preserve"> MEJORAMIENTO DEL MALECON DE CABRERA</t>
  </si>
  <si>
    <t>PROVINCIA, MARIA TRINIDAD SANCHEZ</t>
  </si>
  <si>
    <t>LISTADO DE PARTIDAS</t>
  </si>
  <si>
    <t>No.</t>
  </si>
  <si>
    <t>DESCRIPCION</t>
  </si>
  <si>
    <t>CANTIDAD</t>
  </si>
  <si>
    <t>UNIDAD</t>
  </si>
  <si>
    <t>P.U. RD$</t>
  </si>
  <si>
    <t>VALOR RD$</t>
  </si>
  <si>
    <t>SUB-TOTAL RD$</t>
  </si>
  <si>
    <t>A</t>
  </si>
  <si>
    <t>GENERALES</t>
  </si>
  <si>
    <t>PRELIMINARES</t>
  </si>
  <si>
    <t>Replanteo y control topográfico del proyecto completo</t>
  </si>
  <si>
    <t>M2</t>
  </si>
  <si>
    <t>Caseta de materiales en madera pino bruto. Dimensión: 12' x 32'</t>
  </si>
  <si>
    <t>UD</t>
  </si>
  <si>
    <t>Baños portátiles (duración por unidad, 5 meses)</t>
  </si>
  <si>
    <t>Rótulo de identificación proyecto, tipo banner calibre 18 onz, filamento 1,000 x 1,000. Dimensión: 12' x 8' (incl. estructura metálica en HG)</t>
  </si>
  <si>
    <t>Letrero de identificación doble cara (Obra en proceso) con base de tola y estructura en perfiles de hierro galvanizado, 1.22 x 1.22 m, según diseño</t>
  </si>
  <si>
    <t>Valla perimetral provisional en zinc con madera pino, h= 2.00 m</t>
  </si>
  <si>
    <t>ML</t>
  </si>
  <si>
    <t>B</t>
  </si>
  <si>
    <t>CONSTRUCCION ZONA  1</t>
  </si>
  <si>
    <t>MOVIMIENTO DE TIERRA</t>
  </si>
  <si>
    <t>Remoción de capa vegetal, e= 0.30 m</t>
  </si>
  <si>
    <t>M3N</t>
  </si>
  <si>
    <t>Base granular triturada (incluye acarreo), e= 0.15 m</t>
  </si>
  <si>
    <t>Relleno de material granular, e=0.80 m</t>
  </si>
  <si>
    <t>M3C</t>
  </si>
  <si>
    <t>Escarificación de superficie</t>
  </si>
  <si>
    <t>Terminación de superficie</t>
  </si>
  <si>
    <t>Bote de material</t>
  </si>
  <si>
    <t>M3E</t>
  </si>
  <si>
    <t>CONSTRUCCION DE MUROS EN DESNIVEL</t>
  </si>
  <si>
    <t xml:space="preserve">Replanteo </t>
  </si>
  <si>
    <t>Excavación de material con equipo 0.45 x 0.40 m, (en roca)</t>
  </si>
  <si>
    <t>Relleno de reposición material granular (a mano)</t>
  </si>
  <si>
    <t>Bote de material excavado sobrante (a mano)</t>
  </si>
  <si>
    <t>Zapata de muros, 0.45 x 0.20 m, 3Ø3/8", 3/8" @0.25 m, ver planos</t>
  </si>
  <si>
    <t>M3</t>
  </si>
  <si>
    <t>Bloque de 6" Ø3/8" @0.80 m</t>
  </si>
  <si>
    <t>Pañete exterior maestreado</t>
  </si>
  <si>
    <t>Cantos en general</t>
  </si>
  <si>
    <t>BANCO CON JARDINERA</t>
  </si>
  <si>
    <t>Excavación de material con equipo 0.90 x 0.80 m, (en roca)</t>
  </si>
  <si>
    <t>Zapata de muros 0.90 x 0.25 m, 5Ø3/8", 3/8"@0.20 m, ver planos</t>
  </si>
  <si>
    <t>Asiento en hormigón vaciado con sección variable</t>
  </si>
  <si>
    <r>
      <t>Viga VA, 0.20 x 0.25 m, 4</t>
    </r>
    <r>
      <rPr>
        <sz val="10"/>
        <rFont val="Calibri"/>
        <family val="2"/>
      </rPr>
      <t>Ø</t>
    </r>
    <r>
      <rPr>
        <sz val="10"/>
        <rFont val="Arial"/>
        <family val="2"/>
      </rPr>
      <t>3/8", est Ø3/8" @0.20 m, ver planos</t>
    </r>
  </si>
  <si>
    <t>Bloque de 8", Ø3/8"@0.20 m</t>
  </si>
  <si>
    <t xml:space="preserve">BARANDA  PERIMETRAL </t>
  </si>
  <si>
    <t>Excavación de material 0.40 x 0.40 x 0.20 m, (en roca)</t>
  </si>
  <si>
    <t>Zapata 0.40 x 0.40 m, f´c=180 kg/cm 2Ø3/8" A.D (ver planos)</t>
  </si>
  <si>
    <t>Suministro e instalación de pilotillo redondo de Ø3" con hormigón f´c=180 kg/cm, con acero de Ø1/2", altura variable de 1.0 m @1.40 m (ver planos)</t>
  </si>
  <si>
    <t>Suministro e instalación de soga de 3/4", 4 líneas</t>
  </si>
  <si>
    <t>Limpieza continua y final</t>
  </si>
  <si>
    <t>RAMPA PARA DISCAPACITADOS (1.00 x 8.18 m)</t>
  </si>
  <si>
    <t>Excavación de material con equipo 0.45 m x 0.80 m (en roca)</t>
  </si>
  <si>
    <t>Zapata de muros, 0.45 x 0.20 m, 3Ø3/8", Ø3/8" @0.25 m, ver planos</t>
  </si>
  <si>
    <t>Torta de hormigón simple en piso, e=0.10, ver planos</t>
  </si>
  <si>
    <t>Bloque de 6", Ø3/8" @0.80 m</t>
  </si>
  <si>
    <t>Pintura acrílica para exterior, 2 aplic. (incluye base)</t>
  </si>
  <si>
    <t>Baranda en acero inoxidable, AISI316, con tubo redondo de Ø2" y tubo redondo de Ø3/4", ver detalle</t>
  </si>
  <si>
    <t>Señalización en piso de rampa 1.20 x 1.20 m para discapacitados, ver planos zona 1</t>
  </si>
  <si>
    <t>PISOS</t>
  </si>
  <si>
    <t>Piso en hormigón con fibra de polipropileno, con terminación broom finish o rayado con escobillón, vaciados por paños no cortados esp.0.14 m(f´c= 240 kg/cm2)</t>
  </si>
  <si>
    <t>Pavimento granito gris claro y oscuro con terminación rústica (PG), sobre losa de hormigón con fibra de polipropileno, esp. 0.14 m y  f´c= 240 kg/cm2</t>
  </si>
  <si>
    <t>BORDILLOS</t>
  </si>
  <si>
    <t>Alcorque perimetral en árboles tipo bordillo, 0.15 x 0.20 m</t>
  </si>
  <si>
    <t>Ml</t>
  </si>
  <si>
    <t>JUEGOS INFANTILES</t>
  </si>
  <si>
    <t>Sube y baja triple  3.0 x 3.0 m, (3 puestos)</t>
  </si>
  <si>
    <t>Columpio 3.50 x 1.50 x 2.20 m (2 puestos)</t>
  </si>
  <si>
    <t>Mecedora resorte tipo Mariposa</t>
  </si>
  <si>
    <t>Mecedora resorte tipo tortuga</t>
  </si>
  <si>
    <t>Ruleta giratoria 1.49 x 1.49 x 1.13 m (2 puestos)</t>
  </si>
  <si>
    <t>Ruleta giratoria 1.80 x 1.80 x 0.90 m (4 puestos)</t>
  </si>
  <si>
    <t>Juego playground (variado), dimensiones 5.20 x 1.50 x 2.0 m.</t>
  </si>
  <si>
    <t>MISCELANEOS</t>
  </si>
  <si>
    <t>Bancos de hormigón visto 0.60 x 1.90 m, h=0.45 m</t>
  </si>
  <si>
    <t>Jardinera cuadrada en  hormigón 0.60 x 0.60 m, h=0.40 m</t>
  </si>
  <si>
    <t>Contenedores para basura en material reciclado 40" x 20" x 24" (42 gls)</t>
  </si>
  <si>
    <t>Domos circulares en hormigón de Ø1.92 m, h=0.40 m, ver detalle</t>
  </si>
  <si>
    <t>Domos circulares en hormigón de Ø1.55 m, h=0.40 m, ver detalle</t>
  </si>
  <si>
    <t>Domos circulares en hormigón de Ø1.18 m, h=0.40 m, ver detalle</t>
  </si>
  <si>
    <t xml:space="preserve">Señalización vertical (Letreros informativo zona 1) en madera de pino tratado, con letras talladas 1.0 x 0.60 m y fijado al piso con columnas en madera de pino tratado 6" x 6" y bade se hormigón 0.25 x 0.25 x 0.20 m </t>
  </si>
  <si>
    <t>Letrero de señalización de áreas en madera de pino tratado 24" x 12", con letras talladas (área de juegos, peligro baranda, etc.)</t>
  </si>
  <si>
    <t xml:space="preserve">Limpieza continua y final </t>
  </si>
  <si>
    <t>C</t>
  </si>
  <si>
    <t>CONSTRUCCION ZONA 2</t>
  </si>
  <si>
    <t>Remoción de capa vegetal e= 0.30 m</t>
  </si>
  <si>
    <t>Base granular triturada (incluye acarreo) e= 0.15 m</t>
  </si>
  <si>
    <t>Relleno de material granular  e=0.80 m</t>
  </si>
  <si>
    <t>Zapata de muros 0.90 x 0.25 m, 5Ø3/8", 3/8"@0.20m, ver planos</t>
  </si>
  <si>
    <t>Asiento en hormigón vaciado sección variable</t>
  </si>
  <si>
    <r>
      <t>Viga VA, 0.20 x 0.25 m, 4</t>
    </r>
    <r>
      <rPr>
        <sz val="10"/>
        <rFont val="Calibri"/>
        <family val="2"/>
      </rPr>
      <t>Ø</t>
    </r>
    <r>
      <rPr>
        <sz val="10"/>
        <rFont val="Arial"/>
        <family val="2"/>
      </rPr>
      <t>3/8", est 3/8"@0.20 m, ver planos</t>
    </r>
  </si>
  <si>
    <t>Bloque de 8" Ø3/8" @0.20 m</t>
  </si>
  <si>
    <t>Zapata 0.40 x 0.40 m, f´c=180 kg/cm, 2Ø3/8" A.D y, ver planos</t>
  </si>
  <si>
    <t>Suministro e instalación de Pilotillo redondo Ø3" con hormigón f´c=180 kg/cm, con una varilla de Ø1/2", de altura variable de 1.0 m @ 1.40 m,   ver planos</t>
  </si>
  <si>
    <t>RAMPA PARA PERSONAS DISCAPACITADAS 1.0 m x 8.18 m</t>
  </si>
  <si>
    <t>Excavación de material con equipo 0.45 x 0.80 m, (en roca)</t>
  </si>
  <si>
    <t>Torta de hormigón simple en piso e=0.10, ver planos</t>
  </si>
  <si>
    <t>Baranda en acero inoxidable con tubo redondo de Ø 2" y tubo redondo de  Ø 3/4", ver detalle</t>
  </si>
  <si>
    <t>Señalización en piso de rampa 1.20 x 1.20 m para discapacitados, ver planos zona 2</t>
  </si>
  <si>
    <t>Losa de hormigón, e=0.10 mts  con malla electrosoldada D2.3, 20 x 20, f'c=180 kg/cm2, para soporte de tabletas</t>
  </si>
  <si>
    <t>Revestimiento de piso en tabletas de hormigón 18 x 38 cm</t>
  </si>
  <si>
    <t>Pavimento granito gris claro con terminación rústica (PG), sobre losa de hormigón con fibra de  polipropileno, esp. 0.14 m y  f´c= 240 kg/cm2</t>
  </si>
  <si>
    <t>MAQUINARIAS DEPORTIVAS Y JUEGOS INFANTILES</t>
  </si>
  <si>
    <t>Caminadora excursionista doble (ver planos para especificaciones)</t>
  </si>
  <si>
    <t>Extendedora de piernas doble (ver planos para especificaciones)</t>
  </si>
  <si>
    <t>Barra paralelas dobles (ver planos para especificaciones)</t>
  </si>
  <si>
    <t>Barra horizontal (ver planos para especificaciones)</t>
  </si>
  <si>
    <t>Entrenador de caderas triple (ver planos para especificaciones)</t>
  </si>
  <si>
    <t>Columpio doble 3.50 x 1.50 x 2.10 m (4 puestos)</t>
  </si>
  <si>
    <t>Sube y baja (1 puesto)</t>
  </si>
  <si>
    <t>Juego playground (variado), dimensiones 5.20 x 1.50 x 2.0 m</t>
  </si>
  <si>
    <t>Bancos de hormigón visto 0.60 x 1.90 m h=0.45 m</t>
  </si>
  <si>
    <t>Jardinera cuadrada en  hormigón 0.60 x 0.60 m h=0.40 m</t>
  </si>
  <si>
    <t xml:space="preserve">Señalización vertical (Letreros informativo zona 2) en pino madera de tratado, con letras talladas 1.0 x 0.60 m y fijado al piso con columnas en madera de pino tratado 6" x 6" con base de concreto 0.25 x 0.25 x 0.20 m </t>
  </si>
  <si>
    <t>Tarja de información con base de hormigón 1.20 x 1.20 x 0.15 m, con estructura en muros de bloques 0.80 x 0.80 x 0.90 m, y placa en bronce 24" x 24" (ver detalle)</t>
  </si>
  <si>
    <t>D</t>
  </si>
  <si>
    <t>CONSTRUCCION ZONA 3</t>
  </si>
  <si>
    <t>CONSTRUCCION DE MURO EN DESNIVEL</t>
  </si>
  <si>
    <t>Zapata de muros 0.90 x 0.25 m, 5Ø3/8", Ø3/8"@0.20m, ver planos</t>
  </si>
  <si>
    <r>
      <t>Viga VA, 0.20 x 0.25 m, 4</t>
    </r>
    <r>
      <rPr>
        <sz val="10"/>
        <rFont val="Calibri"/>
        <family val="2"/>
      </rPr>
      <t>Ø</t>
    </r>
    <r>
      <rPr>
        <sz val="10"/>
        <rFont val="Arial"/>
        <family val="2"/>
      </rPr>
      <t>3/8", est. Ø3/8"@0.20 m, ver planos</t>
    </r>
  </si>
  <si>
    <t>Excavación de material 0.40 x 0.40 x 0.20 m (en roca)</t>
  </si>
  <si>
    <t>Zapata 0.40 x 0.40 m, F´c=180 kg/cm, 2Ø3/8" A.D y, ver planos</t>
  </si>
  <si>
    <t>Suministro e instalación de Pilotillo redondo Ø3" con hormigón F´c=180 kg/cm, con una varilla de Ø1/2", de altura variable de 1.0 m @1.40 m,  ver planos</t>
  </si>
  <si>
    <t>Pavimento granito gris claro y oscuro con terminación rústica (PG), sobre losa de hormigón con polipropileno, esp. 0.14 m y  f´c= 240 kg/cm2</t>
  </si>
  <si>
    <t xml:space="preserve">Señalización vertical (Letreros informativo zona 3) en madera de pino tratado, con letras talladas, 1.0 m x 0.60 y fijado al piso con columnas en madera de pino tratado 6" x 6" y base de hormigón, 0.25 x 0.25 x 0.20 m </t>
  </si>
  <si>
    <t>E</t>
  </si>
  <si>
    <t>CONSTRUCCION ZONA 4</t>
  </si>
  <si>
    <t>RECONSTRUCCION DE BADEN</t>
  </si>
  <si>
    <t>Demolición de baden existentes 4.25 x 14.25 m</t>
  </si>
  <si>
    <t>Losa inferior en baden 4.25 x 14.25 m doble camada, incluye muros separadores, ver planos.</t>
  </si>
  <si>
    <t>Losa superior en baden 4.25 x 14.25 m, armado según planos.</t>
  </si>
  <si>
    <t>Excavación de material con equipo 0.45 x 0.60 m, (en roca)</t>
  </si>
  <si>
    <t>Relleno de material granular (a mano)</t>
  </si>
  <si>
    <t>Bloque de 6" Ø3/8" @0.60 m</t>
  </si>
  <si>
    <t>Piso en hormigón pulido f´c=180 kg/cm2</t>
  </si>
  <si>
    <t>Zapata 0.40 x 0.40, f´c=180 kg/cm 2Ø3/8" A.D. y, ver planos</t>
  </si>
  <si>
    <t>Suministro e instalación de Pilotillo redondo Ø3" con hormigón f´c=180 kg/cm, con una varilla de Ø1/2", de altura variable de 1.0 m @1.40 m, ver planos</t>
  </si>
  <si>
    <t>PORTICOS P1 Y P2</t>
  </si>
  <si>
    <t>Excavación de zapatas 0.90 x 0.90 x 0.60 m</t>
  </si>
  <si>
    <t>Relleno de reposición en zapatas</t>
  </si>
  <si>
    <t>Zapata de columnas 0.90 x 0.90 x 0.40 m, Ø1/2" @0.20 m A.D y, ver planos</t>
  </si>
  <si>
    <t>Columna P1 y P2, 0.40 x 0.40 m, 4Ø3/4", 4Ø1/2", Est.Ø3/8"@0.10 m  y 0.20 m, ver planos</t>
  </si>
  <si>
    <t>Viga 0.40 x 0.40 m, 8Ø1/2", Est.Ø3/8"@0.15 m, ver planos</t>
  </si>
  <si>
    <t>Fraguache</t>
  </si>
  <si>
    <t>Pañete</t>
  </si>
  <si>
    <t xml:space="preserve">Cantos  </t>
  </si>
  <si>
    <t>F</t>
  </si>
  <si>
    <t>RECONSTRUCCION AREA DE CIRCULACION VIAL Y ACERA PEATONAL</t>
  </si>
  <si>
    <t>Corte de asfalto</t>
  </si>
  <si>
    <t>Demolición de contenes</t>
  </si>
  <si>
    <t>Demolición de aceras</t>
  </si>
  <si>
    <t>Demolición de hormigón de protección en taludes</t>
  </si>
  <si>
    <t>Corte de material inservible e= 0.15 m</t>
  </si>
  <si>
    <t>Relleno de material granular bajo aceras e=0.15 m</t>
  </si>
  <si>
    <t>CONTENES, ACERAS Y HORMIGON PROTECCION DE TALUD</t>
  </si>
  <si>
    <t xml:space="preserve">Construcción de contenes, similares a los existentes </t>
  </si>
  <si>
    <t>Piso en hormigón con fibra de polipropileno, con terminación broom finish o rayado con escobillón, vaciados por paños no cortados esp.0.14 m (f´c= 240 kg/cm2)</t>
  </si>
  <si>
    <t>Piso en hormigón con fibra de polipropileno, con terminación broom finish o rayado con escobillón, vaciados por paños no cortados, esp 0.10 m  (f´c= 210 kg/cm2.) (Aceras del lado contrario del malecón)</t>
  </si>
  <si>
    <t>Hormigón de protección en taludes, f´c=140 kg/cm2, e= 5 cm</t>
  </si>
  <si>
    <t>Construcción de rampa de acceso para personas con discapacidad desde la calla hacia la acera, dimensiones 1.60 x 0.80 m</t>
  </si>
  <si>
    <t>Limpieza a presión de hormigón en taludes (con equipo)</t>
  </si>
  <si>
    <t>Señalización horizontal de vía, incluye líneas de paso peatonales (paso de cebra)</t>
  </si>
  <si>
    <t>Señalización en piso de rampa 0.60 x 0.60 m, personas discapacitada, ver planos, acera peatonal</t>
  </si>
  <si>
    <t>Pozo filtrante con perforación de Ø12'' con tubería de Ø10'' SDR 32.5</t>
  </si>
  <si>
    <t>Imbornal de 2 cámaras, 1.80 x 1.00 m, parrilla doble (ver detalle)</t>
  </si>
  <si>
    <t>G</t>
  </si>
  <si>
    <t>PAISAJISMO</t>
  </si>
  <si>
    <t>ZONA #1</t>
  </si>
  <si>
    <t>Suministro y siembra de césped (incluye tierra negra)</t>
  </si>
  <si>
    <t>Suministro y siembra palma huracán</t>
  </si>
  <si>
    <t>Suministro y siembra de palma cola de zorro</t>
  </si>
  <si>
    <t>Suministro y siembra de uva de playa</t>
  </si>
  <si>
    <t xml:space="preserve">Suministro y regado de arena </t>
  </si>
  <si>
    <t>ZONA #2A Y #2B</t>
  </si>
  <si>
    <t>ZONA #3</t>
  </si>
  <si>
    <t>AREA DE CIRCULACION Y ACERA PEATONAL</t>
  </si>
  <si>
    <t>H</t>
  </si>
  <si>
    <t>INSTALACIONES ELECTRICAS</t>
  </si>
  <si>
    <t>INSTALACIONES ELECTRICAS AERA DE VIA DE CIRCULACION Y PEATONAL</t>
  </si>
  <si>
    <t>Suministro y colocación de Tuberías de 11/2'' PVC SDR-26</t>
  </si>
  <si>
    <t>UD.</t>
  </si>
  <si>
    <t>Suministro y colocación de Registro de PVC de 6'' con su tapón</t>
  </si>
  <si>
    <t>Suministro y colocación de Curvas de 11/2'' PVC</t>
  </si>
  <si>
    <t>Suministro y colocación de Alambre de Goma 12/2 para luminaria</t>
  </si>
  <si>
    <t>PL</t>
  </si>
  <si>
    <t>Base de hormigón con sus pernos para placa de anclaje</t>
  </si>
  <si>
    <t xml:space="preserve">Suministro e Instalación luminaria peatonal a 15 pies (5200LM NW 44.5W), Garantía mínima 5 años. Referencia:  CMS mini. (Ver especificaciones técnicas) </t>
  </si>
  <si>
    <t xml:space="preserve">Suministro e Instalación luminaria peatonal a 25 pies (11300LM NW 85W), Garantía mínima 5 años. Referencia:  CMS mini. (Ver especificaciones técnicas) </t>
  </si>
  <si>
    <t>Suministro e Instalación poste de 25 pies con brazo, en acero galvanizado. Incluye base y pernos.</t>
  </si>
  <si>
    <t>Suministro e Instalación de Alambre THNN #2 negro</t>
  </si>
  <si>
    <t>Suministro e Instalación de Alambre THNN #2 blanco</t>
  </si>
  <si>
    <t>Suministro e Instalación de Alambre THNN #10 verde</t>
  </si>
  <si>
    <t>Uso de grúa y transporte para izaje de poste con luminaria</t>
  </si>
  <si>
    <t>PA</t>
  </si>
  <si>
    <t>INSTALACIONES ELECTRICAS AERA DE JUEGO Y RECREACION</t>
  </si>
  <si>
    <t>Suministro y colocación de Tuberías de 3/4'' PVC SDR-26</t>
  </si>
  <si>
    <t>Suministro y colocación de Curvas de 3/4'' PVC</t>
  </si>
  <si>
    <t>Suministro y colocación de Registro de PVC de 3'' con su tapón</t>
  </si>
  <si>
    <t>Suministro e Instalación de Luminaria Led philips Unipost de 100w, 120/277v, frecuencia 60HZ, factor de potencia 0.95, carcasa de aluminio, lente óptico de vidrio templado, diámetro total de 488mm, color gris, IP65, IK08</t>
  </si>
  <si>
    <t xml:space="preserve">Suministro e Instalación de poste de 13 pies POSTOP acero galvanizado con base y pernos </t>
  </si>
  <si>
    <t>Suministro e instalación de Luminaria 50w lu 4000K para exterior IP65, voltaje 120-277V, 6000 lúmenes CAT. PFL50W, 5 años de garantía. Referencia: marca PHX modelo industrial tipo reflector.</t>
  </si>
  <si>
    <t>Suministro y colocación de Alambre THNN #10 negro</t>
  </si>
  <si>
    <t>Suministro y colocación de Alambre THNN #10 blanco</t>
  </si>
  <si>
    <t>Suministro y colocación de Alambre THNN #14 verde</t>
  </si>
  <si>
    <t>Suministro y colocación de Alambre de Goma #12/2 para luminaria</t>
  </si>
  <si>
    <t>INSTALACIONES ELECTRICAS DE EQUIPOS Y ALIMENTACION PRINCIPAL</t>
  </si>
  <si>
    <t>Suministro e Instalación de Enclosure breaker de 150A, monofásico 240v, 60HZ, en caja de polietileno tipo nema 3r con:
a) 1 Breaker de 150/2 (terazaki)
b) Conectores para entrada y salida de carga
c) Bloque Neutro y Tierra</t>
  </si>
  <si>
    <t>Suministro e Instalación de centro de control de luces, para 150A, monofásico, 120/240v, 60HZ, en caja de polietileno, nema 3r, compuesto por:
a) 1 Main Breaker de 50/2 (Terazaki)
b) 1 Main Breaker de 40/2 (Terazaki)
c) 8 Breakers de 20/1 (Terazaki)
d) 8 Contactores de 20A BOB 120v
e) 8 Selectores de dos posiciones ON/OFF
f) Fusibles para protección de control
g) Bloque Neutro y Tierra</t>
  </si>
  <si>
    <t>Suministro y Colocación de alimentador desde el poste existente  a panel de control. formado por:
2 cond. # 1/0 THNN
1 cond. # 1/0 THNN
1 cond. # 6 THNN
en tubería de 2'' Imc-Pvc</t>
  </si>
  <si>
    <t>Base para equipos eléctricos 1.50 x 1.0 x 0.50 m</t>
  </si>
  <si>
    <t>Misceláneos (soporte, tape plástico, tape de goma, expansiones, etc.)</t>
  </si>
  <si>
    <t>SUB-TOTAL</t>
  </si>
  <si>
    <t>GASTOS GENERALES</t>
  </si>
  <si>
    <t>Dirección Técnica - Beneficios</t>
  </si>
  <si>
    <t>Gastos Administrativos</t>
  </si>
  <si>
    <t>Fondo de Pensiones (Ley 6-86)</t>
  </si>
  <si>
    <t>Seguros y Fianzas</t>
  </si>
  <si>
    <t>Imprevistos</t>
  </si>
  <si>
    <t>Supervisión y Laboratorios</t>
  </si>
  <si>
    <t>ITBIS a la Dirección Técnica</t>
  </si>
  <si>
    <t>Transporte</t>
  </si>
  <si>
    <t>CODIA</t>
  </si>
  <si>
    <t>TOTAL GENERAL</t>
  </si>
  <si>
    <t>NOTAS:</t>
  </si>
  <si>
    <t>La limpieza continua y final serán requisito indispensable para la recepción formal de la obra.</t>
  </si>
  <si>
    <t>El hormigón para los elementos estructurales será de 280 kg/cm2 y el acero 4,200 kg/cm2 (grado 60); salvo indicación contraria (S.I.C.). Tomar en cuenta detalles estructurales en planos</t>
  </si>
  <si>
    <t>Toda estructura en madera, será protegida con protección Grado Marino y  tratamiento de pintura contra el intemperie</t>
  </si>
  <si>
    <t>Toda estructura en hierro, será protegida con tratamiento de pintura contra la oxidación, incluyendo sus accesorios y tornillería completa</t>
  </si>
  <si>
    <t>En la partida de paisajismo, los análisis de costo incluyen, mano de obra, transporte, acarreo interno, grúas, tierra negra y materiales para plantación.</t>
  </si>
  <si>
    <t xml:space="preserve">Los precios alzados (PA) y todos los precios serán pagados en las cubicaciones mediante desglose de partidas y/o presentación de facturas. </t>
  </si>
  <si>
    <t>Los precios alzados (PA) deben contener un desglose en los análisis para evaluación de precio.</t>
  </si>
  <si>
    <t>El relleno compactado debe ser colocado en capas de 20 cm de material clasificado, las cuales deben ser densificadas hasta 95% del ensayo Proctor modificado.</t>
  </si>
  <si>
    <t>Las partidas presentadas deben tener un desglose de: materiales, maquinarias, herramientas y mano de obra incluida.</t>
  </si>
  <si>
    <t>Las instalaciones sanitarias y eléctricas deben contener en sus análisis, en desglose, todas las piezas necesarias de cada partida para su desarrollo, incluyendo herramientas y mano de obra. Como : codos, tapones, curvas, conectores, etc.</t>
  </si>
  <si>
    <t>Se requiere presentación de muestras en las diferentes partidas  previa a su aprobación</t>
  </si>
  <si>
    <t>Los planos suministrados deben ser revisados en su totalidad a fin de poder desglosar los análisis de cada partida, según detalles y especificaciones presentadas en los mismos.</t>
  </si>
  <si>
    <t>La partida de las pruebas y ensayos de laboratorios será pagado contra factura y el monto debe de ser aprobado previo a la ejecución.</t>
  </si>
  <si>
    <t>El porcentaje (4.5%) correspondiente a gastos de seguros y fianzas  del proyecto, será pagado contra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</si>
</sst>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RD$&quot;* #,##0.00_);_(&quot;RD$&quot;* \(#,##0.00\);_(&quot;RD$&quot;* &quot;-&quot;??_);_(@_)"/>
    <numFmt numFmtId="168" formatCode="&quot;£&quot;#,##0;\-&quot;£&quot;#,##0"/>
    <numFmt numFmtId="169" formatCode="0.0"/>
    <numFmt numFmtId="170" formatCode="dd/mm/yyyy;@"/>
    <numFmt numFmtId="171" formatCode="#,##0.0000"/>
    <numFmt numFmtId="172" formatCode="&quot;RD$&quot;#,##0.00"/>
    <numFmt numFmtId="173" formatCode="_-* #,##0.0000_-;\-* #,##0.0000_-;_-* &quot;-&quot;??_-;_-@_-"/>
    <numFmt numFmtId="174" formatCode="[$$-409]#,##0.00"/>
    <numFmt numFmtId="175" formatCode="_-* #,##0.00\ _$_-;\-* #,##0.00\ _$_-;_-* &quot;-&quot;??\ _$_-;_-@_-"/>
    <numFmt numFmtId="176" formatCode="&quot; &quot;#,##0.00&quot; &quot;;&quot; (&quot;#,##0.00&quot;)&quot;;&quot; -&quot;00&quot; &quot;;&quot; &quot;@&quot; &quot;"/>
    <numFmt numFmtId="177" formatCode="_-* #,##0.00\ _P_t_s_-;\-* #,##0.00\ _P_t_s_-;_-* &quot;-&quot;??\ _P_t_s_-;_-@_-"/>
    <numFmt numFmtId="178" formatCode="#,##0.00\ &quot;€&quot;;\-#,##0.00\ &quot;€&quot;"/>
    <numFmt numFmtId="179" formatCode="\$#,##0\ ;\(\$#,##0\)"/>
    <numFmt numFmtId="180" formatCode="_([$€-2]* #,##0.00_);_([$€-2]* \(#,##0.00\);_([$€-2]* &quot;-&quot;??_)"/>
    <numFmt numFmtId="181" formatCode="&quot; &quot;#,##0.00&quot; &quot;;&quot; (&quot;#,##0.00&quot;)&quot;;&quot; -&quot;#&quot; &quot;;&quot; &quot;@&quot; &quot;"/>
    <numFmt numFmtId="182" formatCode="[$-409]General"/>
    <numFmt numFmtId="183" formatCode="#."/>
    <numFmt numFmtId="184" formatCode="#,000"/>
    <numFmt numFmtId="185" formatCode="mm/dd/yyyy;@"/>
    <numFmt numFmtId="186" formatCode="_(* #,##0.000000_);_(* \(#,##0.000000\);_(* &quot;-&quot;??_);_(@_)"/>
    <numFmt numFmtId="187" formatCode="#,##0.00000000000"/>
    <numFmt numFmtId="188" formatCode="_-* #,##0.00\ _€_-;\-* #,##0.00\ _€_-;_-* &quot;-&quot;??\ _€_-;_-@_-"/>
    <numFmt numFmtId="189" formatCode="#,##0.0000_);\(#,##0.0000\)"/>
    <numFmt numFmtId="190" formatCode="0_)"/>
    <numFmt numFmtId="191" formatCode="[$-1C0A]d&quot; de &quot;mmmm&quot; de &quot;yyyy;@"/>
    <numFmt numFmtId="192" formatCode="_(&quot;$&quot;* #,##0_);_(&quot;$&quot;* \(#,##0\);_(&quot;$&quot;* &quot;-&quot;??_);_(@_)"/>
    <numFmt numFmtId="193" formatCode="0.00_)"/>
    <numFmt numFmtId="194" formatCode="[$-409]d\-mmm\-yy;@"/>
    <numFmt numFmtId="195" formatCode="_(* #,##0\ &quot;pta&quot;_);_(* \(#,##0\ &quot;pta&quot;\);_(* &quot;-&quot;??\ &quot;pta&quot;_);_(@_)"/>
  </numFmts>
  <fonts count="8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92">
    <xf numFmtId="0" fontId="0" fillId="0" borderId="0"/>
    <xf numFmtId="0" fontId="11" fillId="0" borderId="0"/>
    <xf numFmtId="165" fontId="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168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22" fillId="0" borderId="0"/>
    <xf numFmtId="0" fontId="12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8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8" fillId="1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8" fillId="2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8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8" fillId="28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8" fillId="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8" fillId="1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8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8" fillId="2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8" fillId="25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8" fillId="29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32" borderId="0" applyNumberFormat="0" applyBorder="0" applyAlignment="0" applyProtection="0"/>
    <xf numFmtId="174" fontId="13" fillId="32" borderId="0" applyNumberFormat="0" applyBorder="0" applyAlignment="0" applyProtection="0"/>
    <xf numFmtId="174" fontId="13" fillId="32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1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1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1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2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30" borderId="0" applyNumberFormat="0" applyBorder="0" applyAlignment="0" applyProtection="0"/>
    <xf numFmtId="174" fontId="23" fillId="35" borderId="0" applyNumberFormat="0" applyBorder="0" applyAlignment="0" applyProtection="0"/>
    <xf numFmtId="174" fontId="23" fillId="35" borderId="0" applyNumberFormat="0" applyBorder="0" applyAlignment="0" applyProtection="0"/>
    <xf numFmtId="174" fontId="23" fillId="35" borderId="0" applyNumberFormat="0" applyBorder="0" applyAlignment="0" applyProtection="0"/>
    <xf numFmtId="174" fontId="23" fillId="47" borderId="0" applyNumberFormat="0" applyBorder="0" applyAlignment="0" applyProtection="0"/>
    <xf numFmtId="174" fontId="23" fillId="47" borderId="0" applyNumberFormat="0" applyBorder="0" applyAlignment="0" applyProtection="0"/>
    <xf numFmtId="174" fontId="23" fillId="47" borderId="0" applyNumberFormat="0" applyBorder="0" applyAlignment="0" applyProtection="0"/>
    <xf numFmtId="174" fontId="23" fillId="41" borderId="0" applyNumberFormat="0" applyBorder="0" applyAlignment="0" applyProtection="0"/>
    <xf numFmtId="174" fontId="23" fillId="41" borderId="0" applyNumberFormat="0" applyBorder="0" applyAlignment="0" applyProtection="0"/>
    <xf numFmtId="174" fontId="23" fillId="41" borderId="0" applyNumberFormat="0" applyBorder="0" applyAlignment="0" applyProtection="0"/>
    <xf numFmtId="174" fontId="23" fillId="32" borderId="0" applyNumberFormat="0" applyBorder="0" applyAlignment="0" applyProtection="0"/>
    <xf numFmtId="174" fontId="23" fillId="32" borderId="0" applyNumberFormat="0" applyBorder="0" applyAlignment="0" applyProtection="0"/>
    <xf numFmtId="174" fontId="23" fillId="32" borderId="0" applyNumberFormat="0" applyBorder="0" applyAlignment="0" applyProtection="0"/>
    <xf numFmtId="174" fontId="23" fillId="35" borderId="0" applyNumberFormat="0" applyBorder="0" applyAlignment="0" applyProtection="0"/>
    <xf numFmtId="174" fontId="23" fillId="35" borderId="0" applyNumberFormat="0" applyBorder="0" applyAlignment="0" applyProtection="0"/>
    <xf numFmtId="174" fontId="23" fillId="35" borderId="0" applyNumberFormat="0" applyBorder="0" applyAlignment="0" applyProtection="0"/>
    <xf numFmtId="174" fontId="23" fillId="38" borderId="0" applyNumberFormat="0" applyBorder="0" applyAlignment="0" applyProtection="0"/>
    <xf numFmtId="174" fontId="23" fillId="38" borderId="0" applyNumberFormat="0" applyBorder="0" applyAlignment="0" applyProtection="0"/>
    <xf numFmtId="174" fontId="23" fillId="38" borderId="0" applyNumberFormat="0" applyBorder="0" applyAlignment="0" applyProtection="0"/>
    <xf numFmtId="0" fontId="2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8" borderId="0" applyNumberFormat="0" applyBorder="0" applyAlignment="0" applyProtection="0"/>
    <xf numFmtId="0" fontId="24" fillId="7" borderId="0" applyNumberFormat="0" applyBorder="0" applyAlignment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11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4" fillId="15" borderId="0" applyNumberFormat="0" applyBorder="0" applyAlignment="0" applyProtection="0"/>
    <xf numFmtId="0" fontId="23" fillId="55" borderId="0" applyNumberFormat="0" applyBorder="0" applyAlignment="0" applyProtection="0"/>
    <xf numFmtId="0" fontId="23" fillId="44" borderId="0" applyNumberFormat="0" applyBorder="0" applyAlignment="0" applyProtection="0"/>
    <xf numFmtId="0" fontId="13" fillId="49" borderId="0" applyNumberFormat="0" applyBorder="0" applyAlignment="0" applyProtection="0"/>
    <xf numFmtId="0" fontId="1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4" borderId="0" applyNumberFormat="0" applyBorder="0" applyAlignment="0" applyProtection="0"/>
    <xf numFmtId="0" fontId="24" fillId="1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3" fillId="57" borderId="0" applyNumberFormat="0" applyBorder="0" applyAlignment="0" applyProtection="0"/>
    <xf numFmtId="0" fontId="1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4" fillId="23" borderId="0" applyNumberFormat="0" applyBorder="0" applyAlignment="0" applyProtection="0"/>
    <xf numFmtId="0" fontId="23" fillId="45" borderId="0" applyNumberFormat="0" applyBorder="0" applyAlignment="0" applyProtection="0"/>
    <xf numFmtId="0" fontId="2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47" borderId="0" applyNumberFormat="0" applyBorder="0" applyAlignment="0" applyProtection="0"/>
    <xf numFmtId="0" fontId="24" fillId="27" borderId="0" applyNumberFormat="0" applyBorder="0" applyAlignment="0" applyProtection="0"/>
    <xf numFmtId="0" fontId="23" fillId="4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4" borderId="0" applyNumberFormat="0" applyBorder="0" applyAlignment="0" applyProtection="0"/>
    <xf numFmtId="174" fontId="27" fillId="35" borderId="0" applyNumberFormat="0" applyBorder="0" applyAlignment="0" applyProtection="0"/>
    <xf numFmtId="174" fontId="27" fillId="35" borderId="0" applyNumberFormat="0" applyBorder="0" applyAlignment="0" applyProtection="0"/>
    <xf numFmtId="174" fontId="27" fillId="35" borderId="0" applyNumberFormat="0" applyBorder="0" applyAlignment="0" applyProtection="0"/>
    <xf numFmtId="0" fontId="28" fillId="59" borderId="19" applyNumberFormat="0" applyAlignment="0" applyProtection="0"/>
    <xf numFmtId="0" fontId="28" fillId="59" borderId="19" applyNumberFormat="0" applyAlignment="0" applyProtection="0"/>
    <xf numFmtId="0" fontId="29" fillId="5" borderId="16" applyNumberFormat="0" applyAlignment="0" applyProtection="0"/>
    <xf numFmtId="174" fontId="30" fillId="60" borderId="19" applyNumberFormat="0" applyAlignment="0" applyProtection="0"/>
    <xf numFmtId="174" fontId="30" fillId="60" borderId="19" applyNumberFormat="0" applyAlignment="0" applyProtection="0"/>
    <xf numFmtId="174" fontId="30" fillId="60" borderId="19" applyNumberFormat="0" applyAlignment="0" applyProtection="0"/>
    <xf numFmtId="174" fontId="31" fillId="61" borderId="20" applyNumberFormat="0" applyAlignment="0" applyProtection="0"/>
    <xf numFmtId="174" fontId="31" fillId="61" borderId="20" applyNumberFormat="0" applyAlignment="0" applyProtection="0"/>
    <xf numFmtId="174" fontId="31" fillId="61" borderId="20" applyNumberFormat="0" applyAlignment="0" applyProtection="0"/>
    <xf numFmtId="174" fontId="32" fillId="0" borderId="21" applyNumberFormat="0" applyFill="0" applyAlignment="0" applyProtection="0"/>
    <xf numFmtId="174" fontId="32" fillId="0" borderId="21" applyNumberFormat="0" applyFill="0" applyAlignment="0" applyProtection="0"/>
    <xf numFmtId="174" fontId="32" fillId="0" borderId="21" applyNumberFormat="0" applyFill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Border="0" applyAlignment="0" applyProtection="0"/>
    <xf numFmtId="0" fontId="31" fillId="61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8" fillId="63" borderId="0" applyNumberFormat="0" applyFont="0" applyFill="0" applyAlignment="0"/>
    <xf numFmtId="0" fontId="18" fillId="64" borderId="0" applyNumberFormat="0" applyFont="0" applyFill="0" applyAlignment="0"/>
    <xf numFmtId="0" fontId="35" fillId="0" borderId="0" applyFont="0" applyFill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174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17" fillId="73" borderId="0" applyNumberFormat="0" applyBorder="0" applyAlignment="0" applyProtection="0"/>
    <xf numFmtId="174" fontId="23" fillId="74" borderId="0" applyNumberFormat="0" applyBorder="0" applyAlignment="0" applyProtection="0"/>
    <xf numFmtId="174" fontId="23" fillId="74" borderId="0" applyNumberFormat="0" applyBorder="0" applyAlignment="0" applyProtection="0"/>
    <xf numFmtId="174" fontId="23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17" fillId="77" borderId="0" applyNumberFormat="0" applyBorder="0" applyAlignment="0" applyProtection="0"/>
    <xf numFmtId="174" fontId="23" fillId="47" borderId="0" applyNumberFormat="0" applyBorder="0" applyAlignment="0" applyProtection="0"/>
    <xf numFmtId="174" fontId="23" fillId="47" borderId="0" applyNumberFormat="0" applyBorder="0" applyAlignment="0" applyProtection="0"/>
    <xf numFmtId="174" fontId="23" fillId="47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17" fillId="80" borderId="0" applyNumberFormat="0" applyBorder="0" applyAlignment="0" applyProtection="0"/>
    <xf numFmtId="174" fontId="23" fillId="41" borderId="0" applyNumberFormat="0" applyBorder="0" applyAlignment="0" applyProtection="0"/>
    <xf numFmtId="174" fontId="23" fillId="41" borderId="0" applyNumberFormat="0" applyBorder="0" applyAlignment="0" applyProtection="0"/>
    <xf numFmtId="174" fontId="23" fillId="41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17" fillId="83" borderId="0" applyNumberFormat="0" applyBorder="0" applyAlignment="0" applyProtection="0"/>
    <xf numFmtId="174" fontId="23" fillId="84" borderId="0" applyNumberFormat="0" applyBorder="0" applyAlignment="0" applyProtection="0"/>
    <xf numFmtId="174" fontId="23" fillId="84" borderId="0" applyNumberFormat="0" applyBorder="0" applyAlignment="0" applyProtection="0"/>
    <xf numFmtId="174" fontId="23" fillId="84" borderId="0" applyNumberFormat="0" applyBorder="0" applyAlignment="0" applyProtection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17" fillId="87" borderId="0" applyNumberFormat="0" applyBorder="0" applyAlignment="0" applyProtection="0"/>
    <xf numFmtId="174" fontId="23" fillId="45" borderId="0" applyNumberFormat="0" applyBorder="0" applyAlignment="0" applyProtection="0"/>
    <xf numFmtId="174" fontId="23" fillId="45" borderId="0" applyNumberFormat="0" applyBorder="0" applyAlignment="0" applyProtection="0"/>
    <xf numFmtId="174" fontId="23" fillId="45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17" fillId="90" borderId="0" applyNumberFormat="0" applyBorder="0" applyAlignment="0" applyProtection="0"/>
    <xf numFmtId="174" fontId="23" fillId="51" borderId="0" applyNumberFormat="0" applyBorder="0" applyAlignment="0" applyProtection="0"/>
    <xf numFmtId="174" fontId="23" fillId="51" borderId="0" applyNumberFormat="0" applyBorder="0" applyAlignment="0" applyProtection="0"/>
    <xf numFmtId="174" fontId="23" fillId="51" borderId="0" applyNumberFormat="0" applyBorder="0" applyAlignment="0" applyProtection="0"/>
    <xf numFmtId="174" fontId="41" fillId="42" borderId="19" applyNumberFormat="0" applyAlignment="0" applyProtection="0"/>
    <xf numFmtId="174" fontId="41" fillId="42" borderId="19" applyNumberFormat="0" applyAlignment="0" applyProtection="0"/>
    <xf numFmtId="174" fontId="41" fillId="42" borderId="19" applyNumberFormat="0" applyAlignment="0" applyProtection="0"/>
    <xf numFmtId="18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42" fillId="0" borderId="0"/>
    <xf numFmtId="182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3" fontId="45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0" fontId="21" fillId="0" borderId="0" applyNumberFormat="0" applyFill="0" applyBorder="0" applyAlignment="0" applyProtection="0"/>
    <xf numFmtId="184" fontId="21" fillId="0" borderId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7" fillId="33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1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1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3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74" fontId="56" fillId="0" borderId="0" applyFill="0" applyBorder="0" applyAlignment="0" applyProtection="0">
      <alignment vertical="top"/>
      <protection locked="0"/>
    </xf>
    <xf numFmtId="174" fontId="25" fillId="34" borderId="0" applyNumberFormat="0" applyBorder="0" applyAlignment="0" applyProtection="0"/>
    <xf numFmtId="174" fontId="25" fillId="34" borderId="0" applyNumberFormat="0" applyBorder="0" applyAlignment="0" applyProtection="0"/>
    <xf numFmtId="174" fontId="25" fillId="34" borderId="0" applyNumberFormat="0" applyBorder="0" applyAlignment="0" applyProtection="0"/>
    <xf numFmtId="0" fontId="41" fillId="36" borderId="19" applyNumberFormat="0" applyAlignment="0" applyProtection="0"/>
    <xf numFmtId="0" fontId="57" fillId="0" borderId="25" applyNumberFormat="0" applyFill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7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ill="0" applyBorder="0" applyAlignment="0" applyProtection="0"/>
    <xf numFmtId="167" fontId="13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9" fillId="42" borderId="0" applyNumberFormat="0" applyBorder="0" applyAlignment="0" applyProtection="0"/>
    <xf numFmtId="174" fontId="60" fillId="42" borderId="0" applyNumberFormat="0" applyBorder="0" applyAlignment="0" applyProtection="0"/>
    <xf numFmtId="174" fontId="60" fillId="4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/>
    <xf numFmtId="193" fontId="63" fillId="0" borderId="0"/>
    <xf numFmtId="0" fontId="4" fillId="0" borderId="0"/>
    <xf numFmtId="193" fontId="62" fillId="0" borderId="0"/>
    <xf numFmtId="194" fontId="62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193" fontId="6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66" fillId="0" borderId="0"/>
    <xf numFmtId="0" fontId="64" fillId="0" borderId="0"/>
    <xf numFmtId="0" fontId="2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49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4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2" fillId="0" borderId="0"/>
    <xf numFmtId="174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0" fontId="12" fillId="0" borderId="0"/>
    <xf numFmtId="0" fontId="4" fillId="0" borderId="0"/>
    <xf numFmtId="0" fontId="4" fillId="0" borderId="0"/>
    <xf numFmtId="0" fontId="12" fillId="0" borderId="0">
      <alignment vertical="center"/>
    </xf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12" fillId="0" borderId="0"/>
    <xf numFmtId="49" fontId="12" fillId="0" borderId="0"/>
    <xf numFmtId="49" fontId="12" fillId="0" borderId="0"/>
    <xf numFmtId="49" fontId="12" fillId="0" borderId="0"/>
    <xf numFmtId="49" fontId="12" fillId="0" borderId="0"/>
    <xf numFmtId="0" fontId="4" fillId="0" borderId="0"/>
    <xf numFmtId="0" fontId="4" fillId="0" borderId="0"/>
    <xf numFmtId="0" fontId="4" fillId="0" borderId="0"/>
    <xf numFmtId="49" fontId="12" fillId="0" borderId="0"/>
    <xf numFmtId="49" fontId="12" fillId="0" borderId="0"/>
    <xf numFmtId="4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39" borderId="26" applyNumberFormat="0" applyFont="0" applyAlignment="0" applyProtection="0"/>
    <xf numFmtId="174" fontId="22" fillId="39" borderId="26" applyNumberFormat="0" applyFont="0" applyAlignment="0" applyProtection="0"/>
    <xf numFmtId="174" fontId="22" fillId="39" borderId="26" applyNumberFormat="0" applyFont="0" applyAlignment="0" applyProtection="0"/>
    <xf numFmtId="0" fontId="12" fillId="39" borderId="26" applyNumberFormat="0" applyFont="0" applyAlignment="0" applyProtection="0"/>
    <xf numFmtId="0" fontId="8" fillId="6" borderId="18" applyNumberFormat="0" applyFont="0" applyAlignment="0" applyProtection="0"/>
    <xf numFmtId="0" fontId="69" fillId="59" borderId="27" applyNumberFormat="0" applyAlignment="0" applyProtection="0"/>
    <xf numFmtId="0" fontId="69" fillId="59" borderId="27" applyNumberFormat="0" applyAlignment="0" applyProtection="0"/>
    <xf numFmtId="0" fontId="70" fillId="5" borderId="17" applyNumberFormat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69" fillId="60" borderId="27" applyNumberFormat="0" applyAlignment="0" applyProtection="0"/>
    <xf numFmtId="174" fontId="69" fillId="60" borderId="27" applyNumberFormat="0" applyAlignment="0" applyProtection="0"/>
    <xf numFmtId="174" fontId="69" fillId="60" borderId="27" applyNumberFormat="0" applyAlignment="0" applyProtection="0"/>
    <xf numFmtId="0" fontId="7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74" fillId="0" borderId="28" applyNumberFormat="0" applyFill="0" applyAlignment="0" applyProtection="0"/>
    <xf numFmtId="174" fontId="74" fillId="0" borderId="28" applyNumberFormat="0" applyFill="0" applyAlignment="0" applyProtection="0"/>
    <xf numFmtId="174" fontId="74" fillId="0" borderId="28" applyNumberFormat="0" applyFill="0" applyAlignment="0" applyProtection="0"/>
    <xf numFmtId="0" fontId="75" fillId="91" borderId="0"/>
    <xf numFmtId="174" fontId="76" fillId="0" borderId="29" applyNumberFormat="0" applyFill="0" applyAlignment="0" applyProtection="0"/>
    <xf numFmtId="174" fontId="76" fillId="0" borderId="29" applyNumberFormat="0" applyFill="0" applyAlignment="0" applyProtection="0"/>
    <xf numFmtId="174" fontId="76" fillId="0" borderId="29" applyNumberFormat="0" applyFill="0" applyAlignment="0" applyProtection="0"/>
    <xf numFmtId="0" fontId="20" fillId="92" borderId="0"/>
    <xf numFmtId="174" fontId="40" fillId="0" borderId="30" applyNumberFormat="0" applyFill="0" applyAlignment="0" applyProtection="0"/>
    <xf numFmtId="174" fontId="40" fillId="0" borderId="30" applyNumberFormat="0" applyFill="0" applyAlignment="0" applyProtection="0"/>
    <xf numFmtId="174" fontId="40" fillId="0" borderId="30" applyNumberFormat="0" applyFill="0" applyAlignment="0" applyProtection="0"/>
    <xf numFmtId="174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31" applyNumberFormat="0" applyFill="0" applyAlignment="0" applyProtection="0"/>
    <xf numFmtId="174" fontId="39" fillId="0" borderId="32" applyNumberFormat="0" applyFill="0" applyAlignment="0" applyProtection="0"/>
    <xf numFmtId="174" fontId="39" fillId="0" borderId="32" applyNumberFormat="0" applyFill="0" applyAlignment="0" applyProtection="0"/>
    <xf numFmtId="195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2" fillId="0" borderId="0"/>
    <xf numFmtId="0" fontId="3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 applyAlignment="1">
      <alignment vertical="center" wrapText="1"/>
    </xf>
    <xf numFmtId="2" fontId="78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left" vertical="center" wrapText="1"/>
    </xf>
    <xf numFmtId="4" fontId="79" fillId="0" borderId="0" xfId="1182" applyNumberFormat="1" applyFont="1" applyAlignment="1">
      <alignment vertical="center"/>
    </xf>
    <xf numFmtId="2" fontId="79" fillId="0" borderId="0" xfId="0" applyNumberFormat="1" applyFont="1" applyAlignment="1">
      <alignment horizontal="center"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2" fontId="20" fillId="3" borderId="1" xfId="0" applyNumberFormat="1" applyFont="1" applyFill="1" applyBorder="1" applyAlignment="1">
      <alignment horizontal="center" vertical="center"/>
    </xf>
    <xf numFmtId="49" fontId="20" fillId="3" borderId="9" xfId="0" applyNumberFormat="1" applyFont="1" applyFill="1" applyBorder="1" applyAlignment="1">
      <alignment horizontal="left" vertical="center" wrapText="1"/>
    </xf>
    <xf numFmtId="4" fontId="12" fillId="3" borderId="11" xfId="1182" applyNumberFormat="1" applyFont="1" applyFill="1" applyBorder="1" applyAlignment="1">
      <alignment vertical="center"/>
    </xf>
    <xf numFmtId="2" fontId="12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66" fontId="20" fillId="2" borderId="1" xfId="1185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12" fillId="0" borderId="3" xfId="1182" applyNumberFormat="1" applyFont="1" applyBorder="1" applyAlignment="1">
      <alignment horizontal="left" vertical="center"/>
    </xf>
    <xf numFmtId="4" fontId="12" fillId="2" borderId="0" xfId="1182" applyNumberFormat="1" applyFont="1" applyFill="1" applyBorder="1" applyAlignment="1">
      <alignment vertical="center"/>
    </xf>
    <xf numFmtId="0" fontId="82" fillId="0" borderId="0" xfId="0" applyFont="1" applyAlignment="1">
      <alignment vertical="center" wrapText="1"/>
    </xf>
    <xf numFmtId="4" fontId="65" fillId="2" borderId="0" xfId="1182" applyNumberFormat="1" applyFont="1" applyFill="1" applyBorder="1" applyAlignment="1">
      <alignment vertical="center"/>
    </xf>
    <xf numFmtId="2" fontId="20" fillId="3" borderId="9" xfId="0" applyNumberFormat="1" applyFont="1" applyFill="1" applyBorder="1" applyAlignment="1">
      <alignment horizontal="center" vertical="center"/>
    </xf>
    <xf numFmtId="0" fontId="77" fillId="2" borderId="0" xfId="0" applyFont="1" applyFill="1" applyAlignment="1">
      <alignment horizontal="left" vertical="center" wrapText="1"/>
    </xf>
    <xf numFmtId="1" fontId="65" fillId="2" borderId="0" xfId="0" applyNumberFormat="1" applyFont="1" applyFill="1" applyAlignment="1">
      <alignment horizontal="center" vertical="center" wrapText="1"/>
    </xf>
    <xf numFmtId="0" fontId="65" fillId="2" borderId="0" xfId="0" applyFont="1" applyFill="1" applyAlignment="1">
      <alignment vertical="center"/>
    </xf>
    <xf numFmtId="1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66" fontId="12" fillId="0" borderId="1" xfId="1185" applyNumberFormat="1" applyFont="1" applyFill="1" applyBorder="1" applyAlignment="1">
      <alignment vertical="center" wrapText="1"/>
    </xf>
    <xf numFmtId="166" fontId="12" fillId="3" borderId="11" xfId="1185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" fontId="12" fillId="0" borderId="1" xfId="1182" applyNumberFormat="1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0" fontId="12" fillId="0" borderId="1" xfId="12" applyNumberFormat="1" applyFont="1" applyFill="1" applyBorder="1" applyAlignment="1">
      <alignment vertical="center" wrapText="1"/>
    </xf>
    <xf numFmtId="49" fontId="12" fillId="0" borderId="3" xfId="0" applyNumberFormat="1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/>
    </xf>
    <xf numFmtId="166" fontId="12" fillId="0" borderId="3" xfId="1185" applyNumberFormat="1" applyFont="1" applyFill="1" applyBorder="1" applyAlignment="1">
      <alignment vertical="center" wrapText="1"/>
    </xf>
    <xf numFmtId="166" fontId="12" fillId="0" borderId="3" xfId="1185" applyNumberFormat="1" applyFont="1" applyBorder="1" applyAlignment="1">
      <alignment vertical="center" wrapText="1"/>
    </xf>
    <xf numFmtId="2" fontId="83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left" vertical="center" wrapText="1"/>
    </xf>
    <xf numFmtId="4" fontId="84" fillId="0" borderId="0" xfId="1182" applyNumberFormat="1" applyFont="1" applyAlignment="1">
      <alignment vertical="center"/>
    </xf>
    <xf numFmtId="2" fontId="84" fillId="0" borderId="0" xfId="0" applyNumberFormat="1" applyFont="1" applyAlignment="1">
      <alignment horizontal="center" vertical="center"/>
    </xf>
    <xf numFmtId="0" fontId="84" fillId="0" borderId="0" xfId="0" applyFont="1" applyAlignment="1">
      <alignment vertical="center"/>
    </xf>
    <xf numFmtId="2" fontId="83" fillId="2" borderId="0" xfId="0" applyNumberFormat="1" applyFont="1" applyFill="1" applyAlignment="1">
      <alignment horizontal="center" vertical="center"/>
    </xf>
    <xf numFmtId="0" fontId="84" fillId="2" borderId="0" xfId="0" applyFont="1" applyFill="1" applyAlignment="1">
      <alignment horizontal="left" vertical="center" wrapText="1"/>
    </xf>
    <xf numFmtId="4" fontId="84" fillId="2" borderId="0" xfId="1182" applyNumberFormat="1" applyFont="1" applyFill="1" applyAlignment="1">
      <alignment vertical="center"/>
    </xf>
    <xf numFmtId="2" fontId="84" fillId="2" borderId="0" xfId="0" applyNumberFormat="1" applyFont="1" applyFill="1" applyAlignment="1">
      <alignment horizontal="center" vertical="center"/>
    </xf>
    <xf numFmtId="0" fontId="84" fillId="2" borderId="0" xfId="0" applyFont="1" applyFill="1" applyAlignment="1">
      <alignment vertical="center"/>
    </xf>
    <xf numFmtId="0" fontId="85" fillId="2" borderId="0" xfId="1184" applyFont="1" applyFill="1" applyAlignment="1">
      <alignment horizontal="center" vertical="center"/>
    </xf>
    <xf numFmtId="0" fontId="9" fillId="2" borderId="0" xfId="1184" applyFont="1" applyFill="1" applyAlignment="1">
      <alignment horizontal="center" vertical="center" wrapText="1"/>
    </xf>
    <xf numFmtId="0" fontId="10" fillId="2" borderId="0" xfId="1184" applyFont="1" applyFill="1" applyAlignment="1">
      <alignment horizontal="center" vertical="center" wrapText="1"/>
    </xf>
    <xf numFmtId="170" fontId="10" fillId="2" borderId="0" xfId="1184" applyNumberFormat="1" applyFont="1" applyFill="1" applyAlignment="1">
      <alignment horizontal="center" vertical="center" wrapText="1"/>
    </xf>
    <xf numFmtId="0" fontId="86" fillId="93" borderId="33" xfId="0" applyFont="1" applyFill="1" applyBorder="1" applyAlignment="1">
      <alignment horizontal="center" vertical="center" wrapText="1"/>
    </xf>
    <xf numFmtId="0" fontId="86" fillId="93" borderId="33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2" fontId="12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87" fillId="2" borderId="0" xfId="0" applyFont="1" applyFill="1" applyAlignment="1">
      <alignment vertical="center"/>
    </xf>
    <xf numFmtId="166" fontId="82" fillId="0" borderId="3" xfId="1185" applyNumberFormat="1" applyFont="1" applyBorder="1" applyAlignment="1">
      <alignment vertical="center" wrapText="1"/>
    </xf>
    <xf numFmtId="2" fontId="14" fillId="2" borderId="8" xfId="0" applyNumberFormat="1" applyFont="1" applyFill="1" applyBorder="1" applyAlignment="1">
      <alignment horizontal="center" vertical="center"/>
    </xf>
    <xf numFmtId="4" fontId="88" fillId="2" borderId="0" xfId="1182" applyNumberFormat="1" applyFont="1" applyFill="1" applyBorder="1" applyAlignment="1">
      <alignment vertical="center"/>
    </xf>
    <xf numFmtId="2" fontId="88" fillId="2" borderId="0" xfId="0" applyNumberFormat="1" applyFont="1" applyFill="1" applyAlignment="1">
      <alignment horizontal="center" vertical="center"/>
    </xf>
    <xf numFmtId="0" fontId="88" fillId="2" borderId="0" xfId="0" applyFont="1" applyFill="1" applyAlignment="1">
      <alignment vertical="center"/>
    </xf>
    <xf numFmtId="165" fontId="79" fillId="2" borderId="12" xfId="2" applyFont="1" applyFill="1" applyBorder="1" applyAlignment="1">
      <alignment vertical="center"/>
    </xf>
    <xf numFmtId="166" fontId="8" fillId="3" borderId="8" xfId="1185" applyNumberFormat="1" applyFont="1" applyFill="1" applyBorder="1" applyAlignment="1">
      <alignment vertical="center" wrapText="1"/>
    </xf>
    <xf numFmtId="166" fontId="82" fillId="3" borderId="1" xfId="1185" applyNumberFormat="1" applyFont="1" applyFill="1" applyBorder="1" applyAlignment="1">
      <alignment vertical="center" wrapText="1"/>
    </xf>
    <xf numFmtId="166" fontId="82" fillId="2" borderId="1" xfId="1185" applyNumberFormat="1" applyFont="1" applyFill="1" applyBorder="1" applyAlignment="1">
      <alignment vertical="center" wrapText="1"/>
    </xf>
    <xf numFmtId="166" fontId="8" fillId="0" borderId="1" xfId="1185" applyNumberFormat="1" applyFont="1" applyFill="1" applyBorder="1" applyAlignment="1">
      <alignment vertical="center" wrapText="1"/>
    </xf>
    <xf numFmtId="0" fontId="83" fillId="2" borderId="0" xfId="1184" applyFont="1" applyFill="1" applyAlignment="1">
      <alignment horizontal="center" vertical="center"/>
    </xf>
    <xf numFmtId="44" fontId="82" fillId="2" borderId="0" xfId="0" applyNumberFormat="1" applyFont="1" applyFill="1" applyAlignment="1">
      <alignment vertical="center"/>
    </xf>
    <xf numFmtId="166" fontId="82" fillId="3" borderId="9" xfId="1185" applyNumberFormat="1" applyFont="1" applyFill="1" applyBorder="1" applyAlignment="1">
      <alignment vertical="center" wrapText="1"/>
    </xf>
    <xf numFmtId="4" fontId="8" fillId="0" borderId="1" xfId="1182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 vertical="center" wrapText="1"/>
    </xf>
    <xf numFmtId="4" fontId="0" fillId="0" borderId="1" xfId="1182" applyNumberFormat="1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166" fontId="0" fillId="0" borderId="1" xfId="1185" applyNumberFormat="1" applyFont="1" applyFill="1" applyBorder="1" applyAlignment="1">
      <alignment vertical="center" wrapText="1"/>
    </xf>
    <xf numFmtId="49" fontId="20" fillId="2" borderId="2" xfId="0" applyNumberFormat="1" applyFont="1" applyFill="1" applyBorder="1" applyAlignment="1">
      <alignment horizontal="left" vertical="center" wrapText="1"/>
    </xf>
    <xf numFmtId="4" fontId="12" fillId="0" borderId="10" xfId="1182" applyNumberFormat="1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66" fontId="12" fillId="0" borderId="10" xfId="1185" applyNumberFormat="1" applyFont="1" applyFill="1" applyBorder="1" applyAlignment="1">
      <alignment vertical="center" wrapText="1"/>
    </xf>
    <xf numFmtId="166" fontId="8" fillId="0" borderId="10" xfId="1185" applyNumberFormat="1" applyFont="1" applyFill="1" applyBorder="1" applyAlignment="1">
      <alignment vertical="center" wrapText="1"/>
    </xf>
    <xf numFmtId="166" fontId="82" fillId="2" borderId="10" xfId="1185" applyNumberFormat="1" applyFont="1" applyFill="1" applyBorder="1" applyAlignment="1">
      <alignment vertical="center" wrapText="1"/>
    </xf>
    <xf numFmtId="4" fontId="20" fillId="0" borderId="2" xfId="1182" applyNumberFormat="1" applyFont="1" applyFill="1" applyBorder="1" applyAlignment="1">
      <alignment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166" fontId="20" fillId="2" borderId="3" xfId="1185" applyNumberFormat="1" applyFont="1" applyFill="1" applyBorder="1" applyAlignment="1">
      <alignment vertical="center" wrapText="1"/>
    </xf>
    <xf numFmtId="166" fontId="82" fillId="2" borderId="3" xfId="1185" applyNumberFormat="1" applyFont="1" applyFill="1" applyBorder="1" applyAlignment="1">
      <alignment vertical="center" wrapText="1"/>
    </xf>
    <xf numFmtId="166" fontId="82" fillId="2" borderId="4" xfId="1185" applyNumberFormat="1" applyFont="1" applyFill="1" applyBorder="1" applyAlignment="1">
      <alignment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83" fillId="2" borderId="0" xfId="1184" applyFont="1" applyFill="1" applyAlignment="1">
      <alignment horizontal="center" vertical="center"/>
    </xf>
    <xf numFmtId="0" fontId="83" fillId="93" borderId="0" xfId="0" applyFont="1" applyFill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20" fillId="3" borderId="5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</cellXfs>
  <cellStyles count="1192">
    <cellStyle name="_x000d__x000a_JournalTemplate=C:\COMFO\CTALK\JOURSTD.TPL_x000d__x000a_LbStateAddress=3 3 0 251 1 89 2 311_x000d__x000a_LbStateJou" xfId="20" xr:uid="{00000000-0005-0000-0000-000000000000}"/>
    <cellStyle name="%" xfId="21" xr:uid="{00000000-0005-0000-0000-000001000000}"/>
    <cellStyle name="20% - Accent1" xfId="22" xr:uid="{00000000-0005-0000-0000-000002000000}"/>
    <cellStyle name="20% - Accent1 2" xfId="23" xr:uid="{00000000-0005-0000-0000-000003000000}"/>
    <cellStyle name="20% - Accent1 3" xfId="24" xr:uid="{00000000-0005-0000-0000-000004000000}"/>
    <cellStyle name="20% - Accent2" xfId="25" xr:uid="{00000000-0005-0000-0000-000005000000}"/>
    <cellStyle name="20% - Accent2 2" xfId="26" xr:uid="{00000000-0005-0000-0000-000006000000}"/>
    <cellStyle name="20% - Accent2 3" xfId="27" xr:uid="{00000000-0005-0000-0000-000007000000}"/>
    <cellStyle name="20% - Accent3" xfId="28" xr:uid="{00000000-0005-0000-0000-000008000000}"/>
    <cellStyle name="20% - Accent3 2" xfId="29" xr:uid="{00000000-0005-0000-0000-000009000000}"/>
    <cellStyle name="20% - Accent3 3" xfId="30" xr:uid="{00000000-0005-0000-0000-00000A000000}"/>
    <cellStyle name="20% - Accent4" xfId="31" xr:uid="{00000000-0005-0000-0000-00000B000000}"/>
    <cellStyle name="20% - Accent4 2" xfId="32" xr:uid="{00000000-0005-0000-0000-00000C000000}"/>
    <cellStyle name="20% - Accent4 3" xfId="33" xr:uid="{00000000-0005-0000-0000-00000D000000}"/>
    <cellStyle name="20% - Accent5" xfId="34" xr:uid="{00000000-0005-0000-0000-00000E000000}"/>
    <cellStyle name="20% - Accent5 2" xfId="35" xr:uid="{00000000-0005-0000-0000-00000F000000}"/>
    <cellStyle name="20% - Accent5 3" xfId="36" xr:uid="{00000000-0005-0000-0000-000010000000}"/>
    <cellStyle name="20% - Accent6" xfId="37" xr:uid="{00000000-0005-0000-0000-000011000000}"/>
    <cellStyle name="20% - Accent6 2" xfId="38" xr:uid="{00000000-0005-0000-0000-000012000000}"/>
    <cellStyle name="20% - Accent6 3" xfId="39" xr:uid="{00000000-0005-0000-0000-000013000000}"/>
    <cellStyle name="20% - Énfasis1 2" xfId="40" xr:uid="{00000000-0005-0000-0000-000014000000}"/>
    <cellStyle name="20% - Énfasis1 3" xfId="41" xr:uid="{00000000-0005-0000-0000-000015000000}"/>
    <cellStyle name="20% - Énfasis1 4" xfId="42" xr:uid="{00000000-0005-0000-0000-000016000000}"/>
    <cellStyle name="20% - Énfasis2 2" xfId="43" xr:uid="{00000000-0005-0000-0000-000017000000}"/>
    <cellStyle name="20% - Énfasis2 3" xfId="44" xr:uid="{00000000-0005-0000-0000-000018000000}"/>
    <cellStyle name="20% - Énfasis2 4" xfId="45" xr:uid="{00000000-0005-0000-0000-000019000000}"/>
    <cellStyle name="20% - Énfasis3 2" xfId="46" xr:uid="{00000000-0005-0000-0000-00001A000000}"/>
    <cellStyle name="20% - Énfasis3 3" xfId="47" xr:uid="{00000000-0005-0000-0000-00001B000000}"/>
    <cellStyle name="20% - Énfasis3 4" xfId="48" xr:uid="{00000000-0005-0000-0000-00001C000000}"/>
    <cellStyle name="20% - Énfasis4 2" xfId="49" xr:uid="{00000000-0005-0000-0000-00001D000000}"/>
    <cellStyle name="20% - Énfasis4 3" xfId="50" xr:uid="{00000000-0005-0000-0000-00001E000000}"/>
    <cellStyle name="20% - Énfasis4 4" xfId="51" xr:uid="{00000000-0005-0000-0000-00001F000000}"/>
    <cellStyle name="20% - Énfasis5 2" xfId="52" xr:uid="{00000000-0005-0000-0000-000020000000}"/>
    <cellStyle name="20% - Énfasis5 3" xfId="53" xr:uid="{00000000-0005-0000-0000-000021000000}"/>
    <cellStyle name="20% - Énfasis5 4" xfId="54" xr:uid="{00000000-0005-0000-0000-000022000000}"/>
    <cellStyle name="20% - Énfasis6 2" xfId="55" xr:uid="{00000000-0005-0000-0000-000023000000}"/>
    <cellStyle name="20% - Énfasis6 3" xfId="56" xr:uid="{00000000-0005-0000-0000-000024000000}"/>
    <cellStyle name="20% - Énfasis6 4" xfId="57" xr:uid="{00000000-0005-0000-0000-000025000000}"/>
    <cellStyle name="40% - Accent1" xfId="58" xr:uid="{00000000-0005-0000-0000-000026000000}"/>
    <cellStyle name="40% - Accent1 2" xfId="59" xr:uid="{00000000-0005-0000-0000-000027000000}"/>
    <cellStyle name="40% - Accent1 3" xfId="60" xr:uid="{00000000-0005-0000-0000-000028000000}"/>
    <cellStyle name="40% - Accent2" xfId="61" xr:uid="{00000000-0005-0000-0000-000029000000}"/>
    <cellStyle name="40% - Accent2 2" xfId="62" xr:uid="{00000000-0005-0000-0000-00002A000000}"/>
    <cellStyle name="40% - Accent2 3" xfId="63" xr:uid="{00000000-0005-0000-0000-00002B000000}"/>
    <cellStyle name="40% - Accent3" xfId="64" xr:uid="{00000000-0005-0000-0000-00002C000000}"/>
    <cellStyle name="40% - Accent3 2" xfId="65" xr:uid="{00000000-0005-0000-0000-00002D000000}"/>
    <cellStyle name="40% - Accent3 3" xfId="66" xr:uid="{00000000-0005-0000-0000-00002E000000}"/>
    <cellStyle name="40% - Accent4" xfId="67" xr:uid="{00000000-0005-0000-0000-00002F000000}"/>
    <cellStyle name="40% - Accent4 2" xfId="68" xr:uid="{00000000-0005-0000-0000-000030000000}"/>
    <cellStyle name="40% - Accent4 3" xfId="69" xr:uid="{00000000-0005-0000-0000-000031000000}"/>
    <cellStyle name="40% - Accent5" xfId="70" xr:uid="{00000000-0005-0000-0000-000032000000}"/>
    <cellStyle name="40% - Accent5 2" xfId="71" xr:uid="{00000000-0005-0000-0000-000033000000}"/>
    <cellStyle name="40% - Accent5 3" xfId="72" xr:uid="{00000000-0005-0000-0000-000034000000}"/>
    <cellStyle name="40% - Accent6" xfId="73" xr:uid="{00000000-0005-0000-0000-000035000000}"/>
    <cellStyle name="40% - Accent6 2" xfId="74" xr:uid="{00000000-0005-0000-0000-000036000000}"/>
    <cellStyle name="40% - Accent6 3" xfId="75" xr:uid="{00000000-0005-0000-0000-000037000000}"/>
    <cellStyle name="40% - Énfasis1 2" xfId="76" xr:uid="{00000000-0005-0000-0000-000038000000}"/>
    <cellStyle name="40% - Énfasis1 3" xfId="77" xr:uid="{00000000-0005-0000-0000-000039000000}"/>
    <cellStyle name="40% - Énfasis1 4" xfId="78" xr:uid="{00000000-0005-0000-0000-00003A000000}"/>
    <cellStyle name="40% - Énfasis2 2" xfId="79" xr:uid="{00000000-0005-0000-0000-00003B000000}"/>
    <cellStyle name="40% - Énfasis2 3" xfId="80" xr:uid="{00000000-0005-0000-0000-00003C000000}"/>
    <cellStyle name="40% - Énfasis2 4" xfId="81" xr:uid="{00000000-0005-0000-0000-00003D000000}"/>
    <cellStyle name="40% - Énfasis3 2" xfId="82" xr:uid="{00000000-0005-0000-0000-00003E000000}"/>
    <cellStyle name="40% - Énfasis3 3" xfId="83" xr:uid="{00000000-0005-0000-0000-00003F000000}"/>
    <cellStyle name="40% - Énfasis3 4" xfId="84" xr:uid="{00000000-0005-0000-0000-000040000000}"/>
    <cellStyle name="40% - Énfasis4 2" xfId="85" xr:uid="{00000000-0005-0000-0000-000041000000}"/>
    <cellStyle name="40% - Énfasis4 3" xfId="86" xr:uid="{00000000-0005-0000-0000-000042000000}"/>
    <cellStyle name="40% - Énfasis4 4" xfId="87" xr:uid="{00000000-0005-0000-0000-000043000000}"/>
    <cellStyle name="40% - Énfasis5 2" xfId="88" xr:uid="{00000000-0005-0000-0000-000044000000}"/>
    <cellStyle name="40% - Énfasis5 3" xfId="89" xr:uid="{00000000-0005-0000-0000-000045000000}"/>
    <cellStyle name="40% - Énfasis5 4" xfId="90" xr:uid="{00000000-0005-0000-0000-000046000000}"/>
    <cellStyle name="40% - Énfasis6 2" xfId="91" xr:uid="{00000000-0005-0000-0000-000047000000}"/>
    <cellStyle name="40% - Énfasis6 3" xfId="92" xr:uid="{00000000-0005-0000-0000-000048000000}"/>
    <cellStyle name="40% - Énfasis6 4" xfId="93" xr:uid="{00000000-0005-0000-0000-000049000000}"/>
    <cellStyle name="60% - Accent1" xfId="94" xr:uid="{00000000-0005-0000-0000-00004A000000}"/>
    <cellStyle name="60% - Accent1 2" xfId="95" xr:uid="{00000000-0005-0000-0000-00004B000000}"/>
    <cellStyle name="60% - Accent1 3" xfId="96" xr:uid="{00000000-0005-0000-0000-00004C000000}"/>
    <cellStyle name="60% - Accent2" xfId="97" xr:uid="{00000000-0005-0000-0000-00004D000000}"/>
    <cellStyle name="60% - Accent2 2" xfId="98" xr:uid="{00000000-0005-0000-0000-00004E000000}"/>
    <cellStyle name="60% - Accent2 3" xfId="99" xr:uid="{00000000-0005-0000-0000-00004F000000}"/>
    <cellStyle name="60% - Accent3" xfId="100" xr:uid="{00000000-0005-0000-0000-000050000000}"/>
    <cellStyle name="60% - Accent3 2" xfId="101" xr:uid="{00000000-0005-0000-0000-000051000000}"/>
    <cellStyle name="60% - Accent3 3" xfId="102" xr:uid="{00000000-0005-0000-0000-000052000000}"/>
    <cellStyle name="60% - Accent4" xfId="103" xr:uid="{00000000-0005-0000-0000-000053000000}"/>
    <cellStyle name="60% - Accent4 2" xfId="104" xr:uid="{00000000-0005-0000-0000-000054000000}"/>
    <cellStyle name="60% - Accent4 3" xfId="105" xr:uid="{00000000-0005-0000-0000-000055000000}"/>
    <cellStyle name="60% - Accent5" xfId="106" xr:uid="{00000000-0005-0000-0000-000056000000}"/>
    <cellStyle name="60% - Accent5 2" xfId="107" xr:uid="{00000000-0005-0000-0000-000057000000}"/>
    <cellStyle name="60% - Accent5 3" xfId="108" xr:uid="{00000000-0005-0000-0000-000058000000}"/>
    <cellStyle name="60% - Accent6" xfId="109" xr:uid="{00000000-0005-0000-0000-000059000000}"/>
    <cellStyle name="60% - Accent6 2" xfId="110" xr:uid="{00000000-0005-0000-0000-00005A000000}"/>
    <cellStyle name="60% - Accent6 3" xfId="111" xr:uid="{00000000-0005-0000-0000-00005B000000}"/>
    <cellStyle name="60% - Énfasis1 2" xfId="112" xr:uid="{00000000-0005-0000-0000-00005C000000}"/>
    <cellStyle name="60% - Énfasis1 3" xfId="113" xr:uid="{00000000-0005-0000-0000-00005D000000}"/>
    <cellStyle name="60% - Énfasis1 4" xfId="114" xr:uid="{00000000-0005-0000-0000-00005E000000}"/>
    <cellStyle name="60% - Énfasis2 2" xfId="115" xr:uid="{00000000-0005-0000-0000-00005F000000}"/>
    <cellStyle name="60% - Énfasis2 3" xfId="116" xr:uid="{00000000-0005-0000-0000-000060000000}"/>
    <cellStyle name="60% - Énfasis2 4" xfId="117" xr:uid="{00000000-0005-0000-0000-000061000000}"/>
    <cellStyle name="60% - Énfasis3 2" xfId="118" xr:uid="{00000000-0005-0000-0000-000062000000}"/>
    <cellStyle name="60% - Énfasis3 3" xfId="119" xr:uid="{00000000-0005-0000-0000-000063000000}"/>
    <cellStyle name="60% - Énfasis3 4" xfId="120" xr:uid="{00000000-0005-0000-0000-000064000000}"/>
    <cellStyle name="60% - Énfasis4 2" xfId="121" xr:uid="{00000000-0005-0000-0000-000065000000}"/>
    <cellStyle name="60% - Énfasis4 3" xfId="122" xr:uid="{00000000-0005-0000-0000-000066000000}"/>
    <cellStyle name="60% - Énfasis4 4" xfId="123" xr:uid="{00000000-0005-0000-0000-000067000000}"/>
    <cellStyle name="60% - Énfasis5 2" xfId="124" xr:uid="{00000000-0005-0000-0000-000068000000}"/>
    <cellStyle name="60% - Énfasis5 3" xfId="125" xr:uid="{00000000-0005-0000-0000-000069000000}"/>
    <cellStyle name="60% - Énfasis5 4" xfId="126" xr:uid="{00000000-0005-0000-0000-00006A000000}"/>
    <cellStyle name="60% - Énfasis6 2" xfId="127" xr:uid="{00000000-0005-0000-0000-00006B000000}"/>
    <cellStyle name="60% - Énfasis6 3" xfId="128" xr:uid="{00000000-0005-0000-0000-00006C000000}"/>
    <cellStyle name="60% - Énfasis6 4" xfId="129" xr:uid="{00000000-0005-0000-0000-00006D000000}"/>
    <cellStyle name="Accent1" xfId="130" xr:uid="{00000000-0005-0000-0000-00006E000000}"/>
    <cellStyle name="Accent1 - 20%" xfId="131" xr:uid="{00000000-0005-0000-0000-00006F000000}"/>
    <cellStyle name="Accent1 - 40%" xfId="132" xr:uid="{00000000-0005-0000-0000-000070000000}"/>
    <cellStyle name="Accent1 - 60%" xfId="133" xr:uid="{00000000-0005-0000-0000-000071000000}"/>
    <cellStyle name="Accent1 2" xfId="134" xr:uid="{00000000-0005-0000-0000-000072000000}"/>
    <cellStyle name="Accent1 3" xfId="135" xr:uid="{00000000-0005-0000-0000-000073000000}"/>
    <cellStyle name="Accent1_ANALISIS PARA PRESENTAR OPRET" xfId="136" xr:uid="{00000000-0005-0000-0000-000074000000}"/>
    <cellStyle name="Accent2" xfId="137" xr:uid="{00000000-0005-0000-0000-000075000000}"/>
    <cellStyle name="Accent2 - 20%" xfId="138" xr:uid="{00000000-0005-0000-0000-000076000000}"/>
    <cellStyle name="Accent2 - 40%" xfId="139" xr:uid="{00000000-0005-0000-0000-000077000000}"/>
    <cellStyle name="Accent2 - 60%" xfId="140" xr:uid="{00000000-0005-0000-0000-000078000000}"/>
    <cellStyle name="Accent2 2" xfId="141" xr:uid="{00000000-0005-0000-0000-000079000000}"/>
    <cellStyle name="Accent2 3" xfId="142" xr:uid="{00000000-0005-0000-0000-00007A000000}"/>
    <cellStyle name="Accent2_ANALISIS PARA PRESENTAR OPRET" xfId="143" xr:uid="{00000000-0005-0000-0000-00007B000000}"/>
    <cellStyle name="Accent3" xfId="144" xr:uid="{00000000-0005-0000-0000-00007C000000}"/>
    <cellStyle name="Accent3 - 20%" xfId="145" xr:uid="{00000000-0005-0000-0000-00007D000000}"/>
    <cellStyle name="Accent3 - 40%" xfId="146" xr:uid="{00000000-0005-0000-0000-00007E000000}"/>
    <cellStyle name="Accent3 - 60%" xfId="147" xr:uid="{00000000-0005-0000-0000-00007F000000}"/>
    <cellStyle name="Accent3 2" xfId="148" xr:uid="{00000000-0005-0000-0000-000080000000}"/>
    <cellStyle name="Accent3 3" xfId="149" xr:uid="{00000000-0005-0000-0000-000081000000}"/>
    <cellStyle name="Accent3_ANALISIS PARA PRESENTAR OPRET" xfId="150" xr:uid="{00000000-0005-0000-0000-000082000000}"/>
    <cellStyle name="Accent4" xfId="151" xr:uid="{00000000-0005-0000-0000-000083000000}"/>
    <cellStyle name="Accent4 - 20%" xfId="152" xr:uid="{00000000-0005-0000-0000-000084000000}"/>
    <cellStyle name="Accent4 - 40%" xfId="153" xr:uid="{00000000-0005-0000-0000-000085000000}"/>
    <cellStyle name="Accent4 - 60%" xfId="154" xr:uid="{00000000-0005-0000-0000-000086000000}"/>
    <cellStyle name="Accent4 2" xfId="155" xr:uid="{00000000-0005-0000-0000-000087000000}"/>
    <cellStyle name="Accent4 3" xfId="156" xr:uid="{00000000-0005-0000-0000-000088000000}"/>
    <cellStyle name="Accent4_ANALISIS PARA PRESENTAR OPRET" xfId="157" xr:uid="{00000000-0005-0000-0000-000089000000}"/>
    <cellStyle name="Accent5" xfId="158" xr:uid="{00000000-0005-0000-0000-00008A000000}"/>
    <cellStyle name="Accent5 - 20%" xfId="159" xr:uid="{00000000-0005-0000-0000-00008B000000}"/>
    <cellStyle name="Accent5 - 40%" xfId="160" xr:uid="{00000000-0005-0000-0000-00008C000000}"/>
    <cellStyle name="Accent5 - 60%" xfId="161" xr:uid="{00000000-0005-0000-0000-00008D000000}"/>
    <cellStyle name="Accent5 2" xfId="162" xr:uid="{00000000-0005-0000-0000-00008E000000}"/>
    <cellStyle name="Accent5 3" xfId="163" xr:uid="{00000000-0005-0000-0000-00008F000000}"/>
    <cellStyle name="Accent5_ANALISIS PARA PRESENTAR OPRET" xfId="164" xr:uid="{00000000-0005-0000-0000-000090000000}"/>
    <cellStyle name="Accent6" xfId="165" xr:uid="{00000000-0005-0000-0000-000091000000}"/>
    <cellStyle name="Accent6 - 20%" xfId="166" xr:uid="{00000000-0005-0000-0000-000092000000}"/>
    <cellStyle name="Accent6 - 40%" xfId="167" xr:uid="{00000000-0005-0000-0000-000093000000}"/>
    <cellStyle name="Accent6 - 60%" xfId="168" xr:uid="{00000000-0005-0000-0000-000094000000}"/>
    <cellStyle name="Accent6 2" xfId="169" xr:uid="{00000000-0005-0000-0000-000095000000}"/>
    <cellStyle name="Accent6 3" xfId="170" xr:uid="{00000000-0005-0000-0000-000096000000}"/>
    <cellStyle name="Accent6_ANALISIS PARA PRESENTAR OPRET" xfId="171" xr:uid="{00000000-0005-0000-0000-000097000000}"/>
    <cellStyle name="Bad" xfId="172" xr:uid="{00000000-0005-0000-0000-000098000000}"/>
    <cellStyle name="Bad 2" xfId="173" xr:uid="{00000000-0005-0000-0000-000099000000}"/>
    <cellStyle name="Bad 3" xfId="174" xr:uid="{00000000-0005-0000-0000-00009A000000}"/>
    <cellStyle name="Buena 2" xfId="175" xr:uid="{00000000-0005-0000-0000-00009B000000}"/>
    <cellStyle name="Buena 3" xfId="176" xr:uid="{00000000-0005-0000-0000-00009C000000}"/>
    <cellStyle name="Buena 4" xfId="177" xr:uid="{00000000-0005-0000-0000-00009D000000}"/>
    <cellStyle name="Calculation" xfId="178" xr:uid="{00000000-0005-0000-0000-00009E000000}"/>
    <cellStyle name="Calculation 2" xfId="179" xr:uid="{00000000-0005-0000-0000-00009F000000}"/>
    <cellStyle name="Calculation 3" xfId="180" xr:uid="{00000000-0005-0000-0000-0000A0000000}"/>
    <cellStyle name="Cálculo 2" xfId="181" xr:uid="{00000000-0005-0000-0000-0000A1000000}"/>
    <cellStyle name="Cálculo 3" xfId="182" xr:uid="{00000000-0005-0000-0000-0000A2000000}"/>
    <cellStyle name="Cálculo 4" xfId="183" xr:uid="{00000000-0005-0000-0000-0000A3000000}"/>
    <cellStyle name="Celda de comprobación 2" xfId="184" xr:uid="{00000000-0005-0000-0000-0000A4000000}"/>
    <cellStyle name="Celda de comprobación 3" xfId="185" xr:uid="{00000000-0005-0000-0000-0000A5000000}"/>
    <cellStyle name="Celda de comprobación 4" xfId="186" xr:uid="{00000000-0005-0000-0000-0000A6000000}"/>
    <cellStyle name="Celda vinculada 2" xfId="187" xr:uid="{00000000-0005-0000-0000-0000A7000000}"/>
    <cellStyle name="Celda vinculada 3" xfId="188" xr:uid="{00000000-0005-0000-0000-0000A8000000}"/>
    <cellStyle name="Celda vinculada 4" xfId="189" xr:uid="{00000000-0005-0000-0000-0000A9000000}"/>
    <cellStyle name="cf1" xfId="190" xr:uid="{00000000-0005-0000-0000-0000AA000000}"/>
    <cellStyle name="cf2" xfId="191" xr:uid="{00000000-0005-0000-0000-0000AB000000}"/>
    <cellStyle name="cf3" xfId="192" xr:uid="{00000000-0005-0000-0000-0000AC000000}"/>
    <cellStyle name="cf4" xfId="193" xr:uid="{00000000-0005-0000-0000-0000AD000000}"/>
    <cellStyle name="cf5" xfId="194" xr:uid="{00000000-0005-0000-0000-0000AE000000}"/>
    <cellStyle name="cf6" xfId="195" xr:uid="{00000000-0005-0000-0000-0000AF000000}"/>
    <cellStyle name="cf7" xfId="196" xr:uid="{00000000-0005-0000-0000-0000B0000000}"/>
    <cellStyle name="cf8" xfId="197" xr:uid="{00000000-0005-0000-0000-0000B1000000}"/>
    <cellStyle name="cf9" xfId="198" xr:uid="{00000000-0005-0000-0000-0000B2000000}"/>
    <cellStyle name="Check Cell" xfId="199" xr:uid="{00000000-0005-0000-0000-0000B3000000}"/>
    <cellStyle name="Comma 10" xfId="200" xr:uid="{00000000-0005-0000-0000-0000B4000000}"/>
    <cellStyle name="Comma 11" xfId="201" xr:uid="{00000000-0005-0000-0000-0000B5000000}"/>
    <cellStyle name="Comma 12" xfId="202" xr:uid="{00000000-0005-0000-0000-0000B6000000}"/>
    <cellStyle name="Comma 13" xfId="203" xr:uid="{00000000-0005-0000-0000-0000B7000000}"/>
    <cellStyle name="Comma 14" xfId="204" xr:uid="{00000000-0005-0000-0000-0000B8000000}"/>
    <cellStyle name="Comma 15" xfId="205" xr:uid="{00000000-0005-0000-0000-0000B9000000}"/>
    <cellStyle name="Comma 16" xfId="206" xr:uid="{00000000-0005-0000-0000-0000BA000000}"/>
    <cellStyle name="Comma 16 2" xfId="207" xr:uid="{00000000-0005-0000-0000-0000BB000000}"/>
    <cellStyle name="Comma 17" xfId="208" xr:uid="{00000000-0005-0000-0000-0000BC000000}"/>
    <cellStyle name="Comma 18" xfId="209" xr:uid="{00000000-0005-0000-0000-0000BD000000}"/>
    <cellStyle name="Comma 19" xfId="210" xr:uid="{00000000-0005-0000-0000-0000BE000000}"/>
    <cellStyle name="Comma 2" xfId="4" xr:uid="{00000000-0005-0000-0000-0000BF000000}"/>
    <cellStyle name="Comma 2 2" xfId="211" xr:uid="{00000000-0005-0000-0000-0000C0000000}"/>
    <cellStyle name="Comma 2 2 2" xfId="212" xr:uid="{00000000-0005-0000-0000-0000C1000000}"/>
    <cellStyle name="Comma 2 2 2 2" xfId="213" xr:uid="{00000000-0005-0000-0000-0000C2000000}"/>
    <cellStyle name="Comma 2 2 3" xfId="214" xr:uid="{00000000-0005-0000-0000-0000C3000000}"/>
    <cellStyle name="Comma 2 2 4" xfId="215" xr:uid="{00000000-0005-0000-0000-0000C4000000}"/>
    <cellStyle name="Comma 2 2 5" xfId="216" xr:uid="{00000000-0005-0000-0000-0000C5000000}"/>
    <cellStyle name="Comma 2 3" xfId="217" xr:uid="{00000000-0005-0000-0000-0000C6000000}"/>
    <cellStyle name="Comma 2 3 2" xfId="218" xr:uid="{00000000-0005-0000-0000-0000C7000000}"/>
    <cellStyle name="Comma 2 3 3" xfId="219" xr:uid="{00000000-0005-0000-0000-0000C8000000}"/>
    <cellStyle name="Comma 2 3 4" xfId="220" xr:uid="{00000000-0005-0000-0000-0000C9000000}"/>
    <cellStyle name="Comma 2 3 5" xfId="221" xr:uid="{00000000-0005-0000-0000-0000CA000000}"/>
    <cellStyle name="Comma 2 4" xfId="222" xr:uid="{00000000-0005-0000-0000-0000CB000000}"/>
    <cellStyle name="Comma 2 5" xfId="223" xr:uid="{00000000-0005-0000-0000-0000CC000000}"/>
    <cellStyle name="Comma 2 6" xfId="224" xr:uid="{00000000-0005-0000-0000-0000CD000000}"/>
    <cellStyle name="Comma 2_Veazquez Duarte y Asoc" xfId="225" xr:uid="{00000000-0005-0000-0000-0000CE000000}"/>
    <cellStyle name="Comma 20" xfId="226" xr:uid="{00000000-0005-0000-0000-0000CF000000}"/>
    <cellStyle name="Comma 21" xfId="227" xr:uid="{00000000-0005-0000-0000-0000D0000000}"/>
    <cellStyle name="Comma 21 2" xfId="228" xr:uid="{00000000-0005-0000-0000-0000D1000000}"/>
    <cellStyle name="Comma 22" xfId="229" xr:uid="{00000000-0005-0000-0000-0000D2000000}"/>
    <cellStyle name="Comma 23" xfId="230" xr:uid="{00000000-0005-0000-0000-0000D3000000}"/>
    <cellStyle name="Comma 24" xfId="231" xr:uid="{00000000-0005-0000-0000-0000D4000000}"/>
    <cellStyle name="Comma 25" xfId="232" xr:uid="{00000000-0005-0000-0000-0000D5000000}"/>
    <cellStyle name="Comma 3" xfId="13" xr:uid="{00000000-0005-0000-0000-0000D6000000}"/>
    <cellStyle name="Comma 3 2" xfId="233" xr:uid="{00000000-0005-0000-0000-0000D7000000}"/>
    <cellStyle name="Comma 3 2 2" xfId="234" xr:uid="{00000000-0005-0000-0000-0000D8000000}"/>
    <cellStyle name="Comma 3 2 2 2" xfId="235" xr:uid="{00000000-0005-0000-0000-0000D9000000}"/>
    <cellStyle name="Comma 3 2 2 2 2" xfId="236" xr:uid="{00000000-0005-0000-0000-0000DA000000}"/>
    <cellStyle name="Comma 3 2 2 2 3" xfId="237" xr:uid="{00000000-0005-0000-0000-0000DB000000}"/>
    <cellStyle name="Comma 3 2 2 2 4" xfId="238" xr:uid="{00000000-0005-0000-0000-0000DC000000}"/>
    <cellStyle name="Comma 3 2 2 3" xfId="239" xr:uid="{00000000-0005-0000-0000-0000DD000000}"/>
    <cellStyle name="Comma 3 2 2 4" xfId="240" xr:uid="{00000000-0005-0000-0000-0000DE000000}"/>
    <cellStyle name="Comma 3 2 2 5" xfId="241" xr:uid="{00000000-0005-0000-0000-0000DF000000}"/>
    <cellStyle name="Comma 3 2 3" xfId="242" xr:uid="{00000000-0005-0000-0000-0000E0000000}"/>
    <cellStyle name="Comma 3 2 3 2" xfId="243" xr:uid="{00000000-0005-0000-0000-0000E1000000}"/>
    <cellStyle name="Comma 3 2 3 2 2" xfId="244" xr:uid="{00000000-0005-0000-0000-0000E2000000}"/>
    <cellStyle name="Comma 3 2 3 2 3" xfId="245" xr:uid="{00000000-0005-0000-0000-0000E3000000}"/>
    <cellStyle name="Comma 3 2 3 2 4" xfId="246" xr:uid="{00000000-0005-0000-0000-0000E4000000}"/>
    <cellStyle name="Comma 3 2 3 3" xfId="247" xr:uid="{00000000-0005-0000-0000-0000E5000000}"/>
    <cellStyle name="Comma 3 2 3 4" xfId="248" xr:uid="{00000000-0005-0000-0000-0000E6000000}"/>
    <cellStyle name="Comma 3 2 3 5" xfId="249" xr:uid="{00000000-0005-0000-0000-0000E7000000}"/>
    <cellStyle name="Comma 3 2 4" xfId="250" xr:uid="{00000000-0005-0000-0000-0000E8000000}"/>
    <cellStyle name="Comma 3 2 4 2" xfId="251" xr:uid="{00000000-0005-0000-0000-0000E9000000}"/>
    <cellStyle name="Comma 3 2 4 3" xfId="252" xr:uid="{00000000-0005-0000-0000-0000EA000000}"/>
    <cellStyle name="Comma 3 2 4 4" xfId="253" xr:uid="{00000000-0005-0000-0000-0000EB000000}"/>
    <cellStyle name="Comma 3 2 5" xfId="254" xr:uid="{00000000-0005-0000-0000-0000EC000000}"/>
    <cellStyle name="Comma 3 2 6" xfId="255" xr:uid="{00000000-0005-0000-0000-0000ED000000}"/>
    <cellStyle name="Comma 3 2 7" xfId="256" xr:uid="{00000000-0005-0000-0000-0000EE000000}"/>
    <cellStyle name="Comma 3 3" xfId="257" xr:uid="{00000000-0005-0000-0000-0000EF000000}"/>
    <cellStyle name="Comma 3 3 2" xfId="258" xr:uid="{00000000-0005-0000-0000-0000F0000000}"/>
    <cellStyle name="Comma 3 3 2 2" xfId="259" xr:uid="{00000000-0005-0000-0000-0000F1000000}"/>
    <cellStyle name="Comma 3 3 2 3" xfId="260" xr:uid="{00000000-0005-0000-0000-0000F2000000}"/>
    <cellStyle name="Comma 3 3 2 4" xfId="261" xr:uid="{00000000-0005-0000-0000-0000F3000000}"/>
    <cellStyle name="Comma 3 3 3" xfId="262" xr:uid="{00000000-0005-0000-0000-0000F4000000}"/>
    <cellStyle name="Comma 3 3 4" xfId="263" xr:uid="{00000000-0005-0000-0000-0000F5000000}"/>
    <cellStyle name="Comma 3 3 5" xfId="264" xr:uid="{00000000-0005-0000-0000-0000F6000000}"/>
    <cellStyle name="Comma 3 4" xfId="265" xr:uid="{00000000-0005-0000-0000-0000F7000000}"/>
    <cellStyle name="Comma 3 4 2" xfId="266" xr:uid="{00000000-0005-0000-0000-0000F8000000}"/>
    <cellStyle name="Comma 3 4 2 2" xfId="267" xr:uid="{00000000-0005-0000-0000-0000F9000000}"/>
    <cellStyle name="Comma 3 4 2 3" xfId="268" xr:uid="{00000000-0005-0000-0000-0000FA000000}"/>
    <cellStyle name="Comma 3 4 2 4" xfId="269" xr:uid="{00000000-0005-0000-0000-0000FB000000}"/>
    <cellStyle name="Comma 3 4 3" xfId="270" xr:uid="{00000000-0005-0000-0000-0000FC000000}"/>
    <cellStyle name="Comma 3 4 4" xfId="271" xr:uid="{00000000-0005-0000-0000-0000FD000000}"/>
    <cellStyle name="Comma 3 4 5" xfId="272" xr:uid="{00000000-0005-0000-0000-0000FE000000}"/>
    <cellStyle name="Comma 3 5" xfId="273" xr:uid="{00000000-0005-0000-0000-0000FF000000}"/>
    <cellStyle name="Comma 3 5 2" xfId="274" xr:uid="{00000000-0005-0000-0000-000000010000}"/>
    <cellStyle name="Comma 3 5 3" xfId="275" xr:uid="{00000000-0005-0000-0000-000001010000}"/>
    <cellStyle name="Comma 3 5 4" xfId="276" xr:uid="{00000000-0005-0000-0000-000002010000}"/>
    <cellStyle name="Comma 3 6" xfId="277" xr:uid="{00000000-0005-0000-0000-000003010000}"/>
    <cellStyle name="Comma 3 7" xfId="278" xr:uid="{00000000-0005-0000-0000-000004010000}"/>
    <cellStyle name="Comma 3 8" xfId="279" xr:uid="{00000000-0005-0000-0000-000005010000}"/>
    <cellStyle name="Comma 3_Adicional No. 1  Edificio Biblioteca y Verja y parqueos  Universidad ITECO" xfId="280" xr:uid="{00000000-0005-0000-0000-000006010000}"/>
    <cellStyle name="Comma 4" xfId="281" xr:uid="{00000000-0005-0000-0000-000007010000}"/>
    <cellStyle name="Comma 4 2" xfId="282" xr:uid="{00000000-0005-0000-0000-000008010000}"/>
    <cellStyle name="Comma 4 3" xfId="283" xr:uid="{00000000-0005-0000-0000-000009010000}"/>
    <cellStyle name="Comma 4_Presupuesto_remodelacion vivienda en cancino pe" xfId="284" xr:uid="{00000000-0005-0000-0000-00000A010000}"/>
    <cellStyle name="Comma 5" xfId="285" xr:uid="{00000000-0005-0000-0000-00000B010000}"/>
    <cellStyle name="Comma 5 2" xfId="286" xr:uid="{00000000-0005-0000-0000-00000C010000}"/>
    <cellStyle name="Comma 6" xfId="287" xr:uid="{00000000-0005-0000-0000-00000D010000}"/>
    <cellStyle name="Comma 6 2" xfId="288" xr:uid="{00000000-0005-0000-0000-00000E010000}"/>
    <cellStyle name="Comma 6 2 2" xfId="289" xr:uid="{00000000-0005-0000-0000-00000F010000}"/>
    <cellStyle name="Comma 6 2 3" xfId="290" xr:uid="{00000000-0005-0000-0000-000010010000}"/>
    <cellStyle name="Comma 6 3" xfId="291" xr:uid="{00000000-0005-0000-0000-000011010000}"/>
    <cellStyle name="Comma 6 4" xfId="292" xr:uid="{00000000-0005-0000-0000-000012010000}"/>
    <cellStyle name="Comma 7" xfId="293" xr:uid="{00000000-0005-0000-0000-000013010000}"/>
    <cellStyle name="Comma 7 2" xfId="294" xr:uid="{00000000-0005-0000-0000-000014010000}"/>
    <cellStyle name="Comma 7 3" xfId="295" xr:uid="{00000000-0005-0000-0000-000015010000}"/>
    <cellStyle name="Comma 8" xfId="296" xr:uid="{00000000-0005-0000-0000-000016010000}"/>
    <cellStyle name="Comma 8 2" xfId="297" xr:uid="{00000000-0005-0000-0000-000017010000}"/>
    <cellStyle name="Comma 8 2 2" xfId="298" xr:uid="{00000000-0005-0000-0000-000018010000}"/>
    <cellStyle name="Comma 8 3" xfId="299" xr:uid="{00000000-0005-0000-0000-000019010000}"/>
    <cellStyle name="Comma 9" xfId="300" xr:uid="{00000000-0005-0000-0000-00001A010000}"/>
    <cellStyle name="Comma0" xfId="301" xr:uid="{00000000-0005-0000-0000-00001B010000}"/>
    <cellStyle name="Comma1 - Style1" xfId="302" xr:uid="{00000000-0005-0000-0000-00001C010000}"/>
    <cellStyle name="Currency 2" xfId="7" xr:uid="{00000000-0005-0000-0000-00001D010000}"/>
    <cellStyle name="Currency 2 10" xfId="303" xr:uid="{00000000-0005-0000-0000-00001E010000}"/>
    <cellStyle name="Currency 2 10 2" xfId="304" xr:uid="{00000000-0005-0000-0000-00001F010000}"/>
    <cellStyle name="Currency 2 11" xfId="305" xr:uid="{00000000-0005-0000-0000-000020010000}"/>
    <cellStyle name="Currency 2 11 2" xfId="306" xr:uid="{00000000-0005-0000-0000-000021010000}"/>
    <cellStyle name="Currency 2 12" xfId="307" xr:uid="{00000000-0005-0000-0000-000022010000}"/>
    <cellStyle name="Currency 2 12 2" xfId="308" xr:uid="{00000000-0005-0000-0000-000023010000}"/>
    <cellStyle name="Currency 2 13" xfId="309" xr:uid="{00000000-0005-0000-0000-000024010000}"/>
    <cellStyle name="Currency 2 13 2" xfId="310" xr:uid="{00000000-0005-0000-0000-000025010000}"/>
    <cellStyle name="Currency 2 14" xfId="311" xr:uid="{00000000-0005-0000-0000-000026010000}"/>
    <cellStyle name="Currency 2 14 2" xfId="312" xr:uid="{00000000-0005-0000-0000-000027010000}"/>
    <cellStyle name="Currency 2 14 2 2" xfId="313" xr:uid="{00000000-0005-0000-0000-000028010000}"/>
    <cellStyle name="Currency 2 14 2 2 2" xfId="314" xr:uid="{00000000-0005-0000-0000-000029010000}"/>
    <cellStyle name="Currency 2 14 2 2 3" xfId="315" xr:uid="{00000000-0005-0000-0000-00002A010000}"/>
    <cellStyle name="Currency 2 14 2 2 4" xfId="316" xr:uid="{00000000-0005-0000-0000-00002B010000}"/>
    <cellStyle name="Currency 2 14 2 3" xfId="317" xr:uid="{00000000-0005-0000-0000-00002C010000}"/>
    <cellStyle name="Currency 2 14 2 4" xfId="318" xr:uid="{00000000-0005-0000-0000-00002D010000}"/>
    <cellStyle name="Currency 2 14 2 5" xfId="319" xr:uid="{00000000-0005-0000-0000-00002E010000}"/>
    <cellStyle name="Currency 2 14 3" xfId="320" xr:uid="{00000000-0005-0000-0000-00002F010000}"/>
    <cellStyle name="Currency 2 14 3 2" xfId="321" xr:uid="{00000000-0005-0000-0000-000030010000}"/>
    <cellStyle name="Currency 2 14 3 2 2" xfId="322" xr:uid="{00000000-0005-0000-0000-000031010000}"/>
    <cellStyle name="Currency 2 14 3 2 3" xfId="323" xr:uid="{00000000-0005-0000-0000-000032010000}"/>
    <cellStyle name="Currency 2 14 3 2 4" xfId="324" xr:uid="{00000000-0005-0000-0000-000033010000}"/>
    <cellStyle name="Currency 2 14 3 3" xfId="325" xr:uid="{00000000-0005-0000-0000-000034010000}"/>
    <cellStyle name="Currency 2 14 3 4" xfId="326" xr:uid="{00000000-0005-0000-0000-000035010000}"/>
    <cellStyle name="Currency 2 14 3 5" xfId="327" xr:uid="{00000000-0005-0000-0000-000036010000}"/>
    <cellStyle name="Currency 2 14 4" xfId="328" xr:uid="{00000000-0005-0000-0000-000037010000}"/>
    <cellStyle name="Currency 2 14 4 2" xfId="329" xr:uid="{00000000-0005-0000-0000-000038010000}"/>
    <cellStyle name="Currency 2 14 4 3" xfId="330" xr:uid="{00000000-0005-0000-0000-000039010000}"/>
    <cellStyle name="Currency 2 14 4 4" xfId="331" xr:uid="{00000000-0005-0000-0000-00003A010000}"/>
    <cellStyle name="Currency 2 14 5" xfId="332" xr:uid="{00000000-0005-0000-0000-00003B010000}"/>
    <cellStyle name="Currency 2 14 6" xfId="333" xr:uid="{00000000-0005-0000-0000-00003C010000}"/>
    <cellStyle name="Currency 2 14 7" xfId="334" xr:uid="{00000000-0005-0000-0000-00003D010000}"/>
    <cellStyle name="Currency 2 2" xfId="335" xr:uid="{00000000-0005-0000-0000-00003E010000}"/>
    <cellStyle name="Currency 2 2 2" xfId="10" xr:uid="{00000000-0005-0000-0000-00003F010000}"/>
    <cellStyle name="Currency 2 2 3" xfId="1191" xr:uid="{D6D9CA0D-CE64-4B33-B4F5-55D3951DC84F}"/>
    <cellStyle name="Currency 2 3" xfId="336" xr:uid="{00000000-0005-0000-0000-000040010000}"/>
    <cellStyle name="Currency 2 3 2" xfId="337" xr:uid="{00000000-0005-0000-0000-000041010000}"/>
    <cellStyle name="Currency 2 3 3" xfId="338" xr:uid="{00000000-0005-0000-0000-000042010000}"/>
    <cellStyle name="Currency 2 4" xfId="339" xr:uid="{00000000-0005-0000-0000-000043010000}"/>
    <cellStyle name="Currency 2 4 2" xfId="340" xr:uid="{00000000-0005-0000-0000-000044010000}"/>
    <cellStyle name="Currency 2 5" xfId="341" xr:uid="{00000000-0005-0000-0000-000045010000}"/>
    <cellStyle name="Currency 2 5 2" xfId="342" xr:uid="{00000000-0005-0000-0000-000046010000}"/>
    <cellStyle name="Currency 2 6" xfId="343" xr:uid="{00000000-0005-0000-0000-000047010000}"/>
    <cellStyle name="Currency 2 6 2" xfId="344" xr:uid="{00000000-0005-0000-0000-000048010000}"/>
    <cellStyle name="Currency 2 7" xfId="345" xr:uid="{00000000-0005-0000-0000-000049010000}"/>
    <cellStyle name="Currency 2 7 2" xfId="346" xr:uid="{00000000-0005-0000-0000-00004A010000}"/>
    <cellStyle name="Currency 2 8" xfId="347" xr:uid="{00000000-0005-0000-0000-00004B010000}"/>
    <cellStyle name="Currency 2 8 2" xfId="348" xr:uid="{00000000-0005-0000-0000-00004C010000}"/>
    <cellStyle name="Currency 2 9" xfId="349" xr:uid="{00000000-0005-0000-0000-00004D010000}"/>
    <cellStyle name="Currency 2 9 2" xfId="350" xr:uid="{00000000-0005-0000-0000-00004E010000}"/>
    <cellStyle name="Currency 3" xfId="11" xr:uid="{00000000-0005-0000-0000-00004F010000}"/>
    <cellStyle name="Currency 3 2" xfId="351" xr:uid="{00000000-0005-0000-0000-000050010000}"/>
    <cellStyle name="Currency 3 3" xfId="352" xr:uid="{00000000-0005-0000-0000-000051010000}"/>
    <cellStyle name="Currency 3 4" xfId="353" xr:uid="{00000000-0005-0000-0000-000052010000}"/>
    <cellStyle name="Currency 4" xfId="354" xr:uid="{00000000-0005-0000-0000-000053010000}"/>
    <cellStyle name="Currency 4 2" xfId="355" xr:uid="{00000000-0005-0000-0000-000054010000}"/>
    <cellStyle name="Currency 4 3" xfId="356" xr:uid="{00000000-0005-0000-0000-000055010000}"/>
    <cellStyle name="Currency 5" xfId="357" xr:uid="{00000000-0005-0000-0000-000056010000}"/>
    <cellStyle name="Currency 6" xfId="358" xr:uid="{00000000-0005-0000-0000-000057010000}"/>
    <cellStyle name="Currency 7" xfId="359" xr:uid="{00000000-0005-0000-0000-000058010000}"/>
    <cellStyle name="Currency 8" xfId="360" xr:uid="{00000000-0005-0000-0000-000059010000}"/>
    <cellStyle name="Currency 8 2" xfId="361" xr:uid="{00000000-0005-0000-0000-00005A010000}"/>
    <cellStyle name="Currency 9" xfId="362" xr:uid="{00000000-0005-0000-0000-00005B010000}"/>
    <cellStyle name="Currency0" xfId="363" xr:uid="{00000000-0005-0000-0000-00005C010000}"/>
    <cellStyle name="DARK" xfId="364" xr:uid="{00000000-0005-0000-0000-00005D010000}"/>
    <cellStyle name="DARK2" xfId="365" xr:uid="{00000000-0005-0000-0000-00005E010000}"/>
    <cellStyle name="Date" xfId="366" xr:uid="{00000000-0005-0000-0000-00005F010000}"/>
    <cellStyle name="Emphasis 1" xfId="367" xr:uid="{00000000-0005-0000-0000-000060010000}"/>
    <cellStyle name="Emphasis 2" xfId="368" xr:uid="{00000000-0005-0000-0000-000061010000}"/>
    <cellStyle name="Emphasis 3" xfId="369" xr:uid="{00000000-0005-0000-0000-000062010000}"/>
    <cellStyle name="Encabezado 4 2" xfId="370" xr:uid="{00000000-0005-0000-0000-000063010000}"/>
    <cellStyle name="Encabezado 4 3" xfId="371" xr:uid="{00000000-0005-0000-0000-000064010000}"/>
    <cellStyle name="Encabezado 4 4" xfId="372" xr:uid="{00000000-0005-0000-0000-000065010000}"/>
    <cellStyle name="Énfasis 1" xfId="373" xr:uid="{00000000-0005-0000-0000-000066010000}"/>
    <cellStyle name="Énfasis 2" xfId="374" xr:uid="{00000000-0005-0000-0000-000067010000}"/>
    <cellStyle name="Énfasis 3" xfId="375" xr:uid="{00000000-0005-0000-0000-000068010000}"/>
    <cellStyle name="Énfasis1 - 20%" xfId="376" xr:uid="{00000000-0005-0000-0000-000069010000}"/>
    <cellStyle name="Énfasis1 - 40%" xfId="377" xr:uid="{00000000-0005-0000-0000-00006A010000}"/>
    <cellStyle name="Énfasis1 - 60%" xfId="378" xr:uid="{00000000-0005-0000-0000-00006B010000}"/>
    <cellStyle name="Énfasis1 2" xfId="379" xr:uid="{00000000-0005-0000-0000-00006C010000}"/>
    <cellStyle name="Énfasis1 3" xfId="380" xr:uid="{00000000-0005-0000-0000-00006D010000}"/>
    <cellStyle name="Énfasis1 4" xfId="381" xr:uid="{00000000-0005-0000-0000-00006E010000}"/>
    <cellStyle name="Énfasis2 - 20%" xfId="382" xr:uid="{00000000-0005-0000-0000-00006F010000}"/>
    <cellStyle name="Énfasis2 - 40%" xfId="383" xr:uid="{00000000-0005-0000-0000-000070010000}"/>
    <cellStyle name="Énfasis2 - 60%" xfId="384" xr:uid="{00000000-0005-0000-0000-000071010000}"/>
    <cellStyle name="Énfasis2 2" xfId="385" xr:uid="{00000000-0005-0000-0000-000072010000}"/>
    <cellStyle name="Énfasis2 3" xfId="386" xr:uid="{00000000-0005-0000-0000-000073010000}"/>
    <cellStyle name="Énfasis2 4" xfId="387" xr:uid="{00000000-0005-0000-0000-000074010000}"/>
    <cellStyle name="Énfasis3 - 20%" xfId="388" xr:uid="{00000000-0005-0000-0000-000075010000}"/>
    <cellStyle name="Énfasis3 - 40%" xfId="389" xr:uid="{00000000-0005-0000-0000-000076010000}"/>
    <cellStyle name="Énfasis3 - 60%" xfId="390" xr:uid="{00000000-0005-0000-0000-000077010000}"/>
    <cellStyle name="Énfasis3 2" xfId="391" xr:uid="{00000000-0005-0000-0000-000078010000}"/>
    <cellStyle name="Énfasis3 3" xfId="392" xr:uid="{00000000-0005-0000-0000-000079010000}"/>
    <cellStyle name="Énfasis3 4" xfId="393" xr:uid="{00000000-0005-0000-0000-00007A010000}"/>
    <cellStyle name="Énfasis4 - 20%" xfId="394" xr:uid="{00000000-0005-0000-0000-00007B010000}"/>
    <cellStyle name="Énfasis4 - 40%" xfId="395" xr:uid="{00000000-0005-0000-0000-00007C010000}"/>
    <cellStyle name="Énfasis4 - 60%" xfId="396" xr:uid="{00000000-0005-0000-0000-00007D010000}"/>
    <cellStyle name="Énfasis4 2" xfId="397" xr:uid="{00000000-0005-0000-0000-00007E010000}"/>
    <cellStyle name="Énfasis4 3" xfId="398" xr:uid="{00000000-0005-0000-0000-00007F010000}"/>
    <cellStyle name="Énfasis4 4" xfId="399" xr:uid="{00000000-0005-0000-0000-000080010000}"/>
    <cellStyle name="Énfasis5 - 20%" xfId="400" xr:uid="{00000000-0005-0000-0000-000081010000}"/>
    <cellStyle name="Énfasis5 - 40%" xfId="401" xr:uid="{00000000-0005-0000-0000-000082010000}"/>
    <cellStyle name="Énfasis5 - 60%" xfId="402" xr:uid="{00000000-0005-0000-0000-000083010000}"/>
    <cellStyle name="Énfasis5 2" xfId="403" xr:uid="{00000000-0005-0000-0000-000084010000}"/>
    <cellStyle name="Énfasis5 3" xfId="404" xr:uid="{00000000-0005-0000-0000-000085010000}"/>
    <cellStyle name="Énfasis5 4" xfId="405" xr:uid="{00000000-0005-0000-0000-000086010000}"/>
    <cellStyle name="Énfasis6 - 20%" xfId="406" xr:uid="{00000000-0005-0000-0000-000087010000}"/>
    <cellStyle name="Énfasis6 - 40%" xfId="407" xr:uid="{00000000-0005-0000-0000-000088010000}"/>
    <cellStyle name="Énfasis6 - 60%" xfId="408" xr:uid="{00000000-0005-0000-0000-000089010000}"/>
    <cellStyle name="Énfasis6 2" xfId="409" xr:uid="{00000000-0005-0000-0000-00008A010000}"/>
    <cellStyle name="Énfasis6 3" xfId="410" xr:uid="{00000000-0005-0000-0000-00008B010000}"/>
    <cellStyle name="Énfasis6 4" xfId="411" xr:uid="{00000000-0005-0000-0000-00008C010000}"/>
    <cellStyle name="Entrada 2" xfId="412" xr:uid="{00000000-0005-0000-0000-00008D010000}"/>
    <cellStyle name="Entrada 3" xfId="413" xr:uid="{00000000-0005-0000-0000-00008E010000}"/>
    <cellStyle name="Entrada 4" xfId="414" xr:uid="{00000000-0005-0000-0000-00008F010000}"/>
    <cellStyle name="Euro" xfId="415" xr:uid="{00000000-0005-0000-0000-000090010000}"/>
    <cellStyle name="Euro 2" xfId="416" xr:uid="{00000000-0005-0000-0000-000091010000}"/>
    <cellStyle name="Euro 2 2" xfId="417" xr:uid="{00000000-0005-0000-0000-000092010000}"/>
    <cellStyle name="Euro 2 3" xfId="418" xr:uid="{00000000-0005-0000-0000-000093010000}"/>
    <cellStyle name="Euro 3" xfId="419" xr:uid="{00000000-0005-0000-0000-000094010000}"/>
    <cellStyle name="Euro_Adicional No. 1  Edificio Biblioteca y Verja y parqueos  Universidad ITECO" xfId="420" xr:uid="{00000000-0005-0000-0000-000095010000}"/>
    <cellStyle name="Excel Built-in Comma" xfId="421" xr:uid="{00000000-0005-0000-0000-000096010000}"/>
    <cellStyle name="Excel Built-in Normal" xfId="422" xr:uid="{00000000-0005-0000-0000-000097010000}"/>
    <cellStyle name="Explanatory Text" xfId="423" xr:uid="{00000000-0005-0000-0000-000098010000}"/>
    <cellStyle name="Explanatory Text 2" xfId="424" xr:uid="{00000000-0005-0000-0000-000099010000}"/>
    <cellStyle name="Explanatory Text 3" xfId="425" xr:uid="{00000000-0005-0000-0000-00009A010000}"/>
    <cellStyle name="F2" xfId="426" xr:uid="{00000000-0005-0000-0000-00009B010000}"/>
    <cellStyle name="F3" xfId="427" xr:uid="{00000000-0005-0000-0000-00009C010000}"/>
    <cellStyle name="F4" xfId="428" xr:uid="{00000000-0005-0000-0000-00009D010000}"/>
    <cellStyle name="F5" xfId="429" xr:uid="{00000000-0005-0000-0000-00009E010000}"/>
    <cellStyle name="F6" xfId="430" xr:uid="{00000000-0005-0000-0000-00009F010000}"/>
    <cellStyle name="F7" xfId="431" xr:uid="{00000000-0005-0000-0000-0000A0010000}"/>
    <cellStyle name="F8" xfId="432" xr:uid="{00000000-0005-0000-0000-0000A1010000}"/>
    <cellStyle name="Fecha" xfId="433" xr:uid="{00000000-0005-0000-0000-0000A2010000}"/>
    <cellStyle name="FIXED" xfId="434" xr:uid="{00000000-0005-0000-0000-0000A3010000}"/>
    <cellStyle name="Followed Hyperlink" xfId="435" xr:uid="{00000000-0005-0000-0000-0000A4010000}"/>
    <cellStyle name="Good" xfId="436" xr:uid="{00000000-0005-0000-0000-0000A5010000}"/>
    <cellStyle name="Graphics" xfId="437" xr:uid="{00000000-0005-0000-0000-0000A6010000}"/>
    <cellStyle name="Heading 1" xfId="438" xr:uid="{00000000-0005-0000-0000-0000A7010000}"/>
    <cellStyle name="Heading 1 2" xfId="439" xr:uid="{00000000-0005-0000-0000-0000A8010000}"/>
    <cellStyle name="Heading 1 3" xfId="440" xr:uid="{00000000-0005-0000-0000-0000A9010000}"/>
    <cellStyle name="Heading 2" xfId="441" xr:uid="{00000000-0005-0000-0000-0000AA010000}"/>
    <cellStyle name="Heading 2 2" xfId="442" xr:uid="{00000000-0005-0000-0000-0000AB010000}"/>
    <cellStyle name="Heading 2 3" xfId="443" xr:uid="{00000000-0005-0000-0000-0000AC010000}"/>
    <cellStyle name="Heading 3" xfId="444" xr:uid="{00000000-0005-0000-0000-0000AD010000}"/>
    <cellStyle name="Heading 3 2" xfId="445" xr:uid="{00000000-0005-0000-0000-0000AE010000}"/>
    <cellStyle name="Heading 3 3" xfId="446" xr:uid="{00000000-0005-0000-0000-0000AF010000}"/>
    <cellStyle name="Heading 4" xfId="447" xr:uid="{00000000-0005-0000-0000-0000B0010000}"/>
    <cellStyle name="HEADING1" xfId="448" xr:uid="{00000000-0005-0000-0000-0000B1010000}"/>
    <cellStyle name="HEADING2" xfId="449" xr:uid="{00000000-0005-0000-0000-0000B2010000}"/>
    <cellStyle name="Hipervínculo 2" xfId="450" xr:uid="{00000000-0005-0000-0000-0000B3010000}"/>
    <cellStyle name="Hipervínculo visitado 2" xfId="451" xr:uid="{00000000-0005-0000-0000-0000B4010000}"/>
    <cellStyle name="Incorrecto 2" xfId="452" xr:uid="{00000000-0005-0000-0000-0000B5010000}"/>
    <cellStyle name="Incorrecto 3" xfId="453" xr:uid="{00000000-0005-0000-0000-0000B6010000}"/>
    <cellStyle name="Incorrecto 4" xfId="454" xr:uid="{00000000-0005-0000-0000-0000B7010000}"/>
    <cellStyle name="Input" xfId="455" xr:uid="{00000000-0005-0000-0000-0000B8010000}"/>
    <cellStyle name="Linked Cell" xfId="456" xr:uid="{00000000-0005-0000-0000-0000B9010000}"/>
    <cellStyle name="Millares" xfId="2" builtinId="3"/>
    <cellStyle name="Millares [0] 2" xfId="457" xr:uid="{00000000-0005-0000-0000-0000BB010000}"/>
    <cellStyle name="Millares 10" xfId="458" xr:uid="{00000000-0005-0000-0000-0000BC010000}"/>
    <cellStyle name="Millares 10 2" xfId="459" xr:uid="{00000000-0005-0000-0000-0000BD010000}"/>
    <cellStyle name="Millares 11" xfId="460" xr:uid="{00000000-0005-0000-0000-0000BE010000}"/>
    <cellStyle name="Millares 11 2" xfId="461" xr:uid="{00000000-0005-0000-0000-0000BF010000}"/>
    <cellStyle name="Millares 12" xfId="462" xr:uid="{00000000-0005-0000-0000-0000C0010000}"/>
    <cellStyle name="Millares 12 2" xfId="463" xr:uid="{00000000-0005-0000-0000-0000C1010000}"/>
    <cellStyle name="Millares 13" xfId="464" xr:uid="{00000000-0005-0000-0000-0000C2010000}"/>
    <cellStyle name="Millares 13 2" xfId="465" xr:uid="{00000000-0005-0000-0000-0000C3010000}"/>
    <cellStyle name="Millares 14" xfId="466" xr:uid="{00000000-0005-0000-0000-0000C4010000}"/>
    <cellStyle name="Millares 14 2" xfId="467" xr:uid="{00000000-0005-0000-0000-0000C5010000}"/>
    <cellStyle name="Millares 15" xfId="468" xr:uid="{00000000-0005-0000-0000-0000C6010000}"/>
    <cellStyle name="Millares 16" xfId="469" xr:uid="{00000000-0005-0000-0000-0000C7010000}"/>
    <cellStyle name="Millares 17" xfId="470" xr:uid="{00000000-0005-0000-0000-0000C8010000}"/>
    <cellStyle name="Millares 18" xfId="471" xr:uid="{00000000-0005-0000-0000-0000C9010000}"/>
    <cellStyle name="Millares 19" xfId="472" xr:uid="{00000000-0005-0000-0000-0000CA010000}"/>
    <cellStyle name="Millares 2" xfId="5" xr:uid="{00000000-0005-0000-0000-0000CB010000}"/>
    <cellStyle name="Millares 2 10" xfId="473" xr:uid="{00000000-0005-0000-0000-0000CC010000}"/>
    <cellStyle name="Millares 2 11" xfId="474" xr:uid="{00000000-0005-0000-0000-0000CD010000}"/>
    <cellStyle name="Millares 2 12" xfId="475" xr:uid="{00000000-0005-0000-0000-0000CE010000}"/>
    <cellStyle name="Millares 2 13" xfId="476" xr:uid="{00000000-0005-0000-0000-0000CF010000}"/>
    <cellStyle name="Millares 2 14" xfId="477" xr:uid="{00000000-0005-0000-0000-0000D0010000}"/>
    <cellStyle name="Millares 2 15" xfId="478" xr:uid="{00000000-0005-0000-0000-0000D1010000}"/>
    <cellStyle name="Millares 2 16" xfId="479" xr:uid="{00000000-0005-0000-0000-0000D2010000}"/>
    <cellStyle name="Millares 2 17" xfId="480" xr:uid="{00000000-0005-0000-0000-0000D3010000}"/>
    <cellStyle name="Millares 2 18" xfId="481" xr:uid="{00000000-0005-0000-0000-0000D4010000}"/>
    <cellStyle name="Millares 2 19" xfId="482" xr:uid="{00000000-0005-0000-0000-0000D5010000}"/>
    <cellStyle name="Millares 2 2" xfId="6" xr:uid="{00000000-0005-0000-0000-0000D6010000}"/>
    <cellStyle name="Millares 2 2 2" xfId="483" xr:uid="{00000000-0005-0000-0000-0000D7010000}"/>
    <cellStyle name="Millares 2 2 2 2" xfId="484" xr:uid="{00000000-0005-0000-0000-0000D8010000}"/>
    <cellStyle name="Millares 2 2 2 2 2" xfId="485" xr:uid="{00000000-0005-0000-0000-0000D9010000}"/>
    <cellStyle name="Millares 2 2 2 2 2 2" xfId="486" xr:uid="{00000000-0005-0000-0000-0000DA010000}"/>
    <cellStyle name="Millares 2 2 2 3" xfId="487" xr:uid="{00000000-0005-0000-0000-0000DB010000}"/>
    <cellStyle name="Millares 2 2 3" xfId="488" xr:uid="{00000000-0005-0000-0000-0000DC010000}"/>
    <cellStyle name="Millares 2 2 4" xfId="489" xr:uid="{00000000-0005-0000-0000-0000DD010000}"/>
    <cellStyle name="Millares 2 2 4 2" xfId="490" xr:uid="{00000000-0005-0000-0000-0000DE010000}"/>
    <cellStyle name="Millares 2 2_Cub. 2 Emergencia Almaceye Moca" xfId="491" xr:uid="{00000000-0005-0000-0000-0000DF010000}"/>
    <cellStyle name="Millares 2 20" xfId="492" xr:uid="{00000000-0005-0000-0000-0000E0010000}"/>
    <cellStyle name="Millares 2 21" xfId="493" xr:uid="{00000000-0005-0000-0000-0000E1010000}"/>
    <cellStyle name="Millares 2 22" xfId="494" xr:uid="{00000000-0005-0000-0000-0000E2010000}"/>
    <cellStyle name="Millares 2 23" xfId="495" xr:uid="{00000000-0005-0000-0000-0000E3010000}"/>
    <cellStyle name="Millares 2 24" xfId="496" xr:uid="{00000000-0005-0000-0000-0000E4010000}"/>
    <cellStyle name="Millares 2 25" xfId="497" xr:uid="{00000000-0005-0000-0000-0000E5010000}"/>
    <cellStyle name="Millares 2 26" xfId="498" xr:uid="{00000000-0005-0000-0000-0000E6010000}"/>
    <cellStyle name="Millares 2 27" xfId="499" xr:uid="{00000000-0005-0000-0000-0000E7010000}"/>
    <cellStyle name="Millares 2 28" xfId="500" xr:uid="{00000000-0005-0000-0000-0000E8010000}"/>
    <cellStyle name="Millares 2 29" xfId="501" xr:uid="{00000000-0005-0000-0000-0000E9010000}"/>
    <cellStyle name="Millares 2 3" xfId="502" xr:uid="{00000000-0005-0000-0000-0000EA010000}"/>
    <cellStyle name="Millares 2 3 2" xfId="503" xr:uid="{00000000-0005-0000-0000-0000EB010000}"/>
    <cellStyle name="Millares 2 3 3" xfId="504" xr:uid="{00000000-0005-0000-0000-0000EC010000}"/>
    <cellStyle name="Millares 2 3 4" xfId="505" xr:uid="{00000000-0005-0000-0000-0000ED010000}"/>
    <cellStyle name="Millares 2 3 5" xfId="506" xr:uid="{00000000-0005-0000-0000-0000EE010000}"/>
    <cellStyle name="Millares 2 30" xfId="507" xr:uid="{00000000-0005-0000-0000-0000EF010000}"/>
    <cellStyle name="Millares 2 31" xfId="508" xr:uid="{00000000-0005-0000-0000-0000F0010000}"/>
    <cellStyle name="Millares 2 32" xfId="509" xr:uid="{00000000-0005-0000-0000-0000F1010000}"/>
    <cellStyle name="Millares 2 33" xfId="510" xr:uid="{00000000-0005-0000-0000-0000F2010000}"/>
    <cellStyle name="Millares 2 34" xfId="511" xr:uid="{00000000-0005-0000-0000-0000F3010000}"/>
    <cellStyle name="Millares 2 4" xfId="512" xr:uid="{00000000-0005-0000-0000-0000F4010000}"/>
    <cellStyle name="Millares 2 4 2" xfId="513" xr:uid="{00000000-0005-0000-0000-0000F5010000}"/>
    <cellStyle name="Millares 2 5" xfId="514" xr:uid="{00000000-0005-0000-0000-0000F6010000}"/>
    <cellStyle name="Millares 2 6" xfId="515" xr:uid="{00000000-0005-0000-0000-0000F7010000}"/>
    <cellStyle name="Millares 2 7" xfId="516" xr:uid="{00000000-0005-0000-0000-0000F8010000}"/>
    <cellStyle name="Millares 2 8" xfId="517" xr:uid="{00000000-0005-0000-0000-0000F9010000}"/>
    <cellStyle name="Millares 2 9" xfId="518" xr:uid="{00000000-0005-0000-0000-0000FA010000}"/>
    <cellStyle name="Millares 2_ANALISIS COSTOS PORTICOS GRAN TECHO" xfId="519" xr:uid="{00000000-0005-0000-0000-0000FB010000}"/>
    <cellStyle name="Millares 20" xfId="520" xr:uid="{00000000-0005-0000-0000-0000FC010000}"/>
    <cellStyle name="Millares 21" xfId="521" xr:uid="{00000000-0005-0000-0000-0000FD010000}"/>
    <cellStyle name="Millares 22" xfId="522" xr:uid="{00000000-0005-0000-0000-0000FE010000}"/>
    <cellStyle name="Millares 23" xfId="523" xr:uid="{00000000-0005-0000-0000-0000FF010000}"/>
    <cellStyle name="Millares 24" xfId="524" xr:uid="{00000000-0005-0000-0000-000000020000}"/>
    <cellStyle name="Millares 25" xfId="525" xr:uid="{00000000-0005-0000-0000-000001020000}"/>
    <cellStyle name="Millares 26" xfId="526" xr:uid="{00000000-0005-0000-0000-000002020000}"/>
    <cellStyle name="Millares 27" xfId="527" xr:uid="{00000000-0005-0000-0000-000003020000}"/>
    <cellStyle name="Millares 28" xfId="528" xr:uid="{00000000-0005-0000-0000-000004020000}"/>
    <cellStyle name="Millares 29" xfId="529" xr:uid="{00000000-0005-0000-0000-000005020000}"/>
    <cellStyle name="Millares 3" xfId="530" xr:uid="{00000000-0005-0000-0000-000006020000}"/>
    <cellStyle name="Millares 3 2" xfId="531" xr:uid="{00000000-0005-0000-0000-000007020000}"/>
    <cellStyle name="Millares 3 2 2" xfId="532" xr:uid="{00000000-0005-0000-0000-000008020000}"/>
    <cellStyle name="Millares 3 3" xfId="533" xr:uid="{00000000-0005-0000-0000-000009020000}"/>
    <cellStyle name="Millares 3 3 2" xfId="534" xr:uid="{00000000-0005-0000-0000-00000A020000}"/>
    <cellStyle name="Millares 3 4" xfId="535" xr:uid="{00000000-0005-0000-0000-00000B020000}"/>
    <cellStyle name="Millares 3 4 2" xfId="536" xr:uid="{00000000-0005-0000-0000-00000C020000}"/>
    <cellStyle name="Millares 3 5" xfId="537" xr:uid="{00000000-0005-0000-0000-00000D020000}"/>
    <cellStyle name="Millares 3 6" xfId="1186" xr:uid="{00000000-0005-0000-0000-00000E020000}"/>
    <cellStyle name="Millares 3_DESGLOSE_DE_PORTICOS_METALICOS_UASD_BONAO_ENV" xfId="538" xr:uid="{00000000-0005-0000-0000-00000F020000}"/>
    <cellStyle name="Millares 30" xfId="539" xr:uid="{00000000-0005-0000-0000-000010020000}"/>
    <cellStyle name="Millares 31" xfId="540" xr:uid="{00000000-0005-0000-0000-000011020000}"/>
    <cellStyle name="Millares 32" xfId="541" xr:uid="{00000000-0005-0000-0000-000012020000}"/>
    <cellStyle name="Millares 33" xfId="1182" xr:uid="{00000000-0005-0000-0000-000013020000}"/>
    <cellStyle name="Millares 34" xfId="1190" xr:uid="{093BE479-1D71-4AB1-BC5B-9C46B0DF4FE5}"/>
    <cellStyle name="Millares 38" xfId="542" xr:uid="{00000000-0005-0000-0000-000014020000}"/>
    <cellStyle name="Millares 4" xfId="543" xr:uid="{00000000-0005-0000-0000-000015020000}"/>
    <cellStyle name="Millares 4 2" xfId="544" xr:uid="{00000000-0005-0000-0000-000016020000}"/>
    <cellStyle name="Millares 4 2 2" xfId="545" xr:uid="{00000000-0005-0000-0000-000017020000}"/>
    <cellStyle name="Millares 4 3" xfId="546" xr:uid="{00000000-0005-0000-0000-000018020000}"/>
    <cellStyle name="Millares 4 3 2" xfId="547" xr:uid="{00000000-0005-0000-0000-000019020000}"/>
    <cellStyle name="Millares 4 4" xfId="548" xr:uid="{00000000-0005-0000-0000-00001A020000}"/>
    <cellStyle name="Millares 4 5" xfId="549" xr:uid="{00000000-0005-0000-0000-00001B020000}"/>
    <cellStyle name="Millares 4_Presupuesto Construccion edificio oficina gubernamentales de san juan" xfId="550" xr:uid="{00000000-0005-0000-0000-00001C020000}"/>
    <cellStyle name="Millares 5" xfId="551" xr:uid="{00000000-0005-0000-0000-00001D020000}"/>
    <cellStyle name="Millares 5 10" xfId="552" xr:uid="{00000000-0005-0000-0000-00001E020000}"/>
    <cellStyle name="Millares 5 11" xfId="553" xr:uid="{00000000-0005-0000-0000-00001F020000}"/>
    <cellStyle name="Millares 5 12" xfId="554" xr:uid="{00000000-0005-0000-0000-000020020000}"/>
    <cellStyle name="Millares 5 13" xfId="555" xr:uid="{00000000-0005-0000-0000-000021020000}"/>
    <cellStyle name="Millares 5 14" xfId="556" xr:uid="{00000000-0005-0000-0000-000022020000}"/>
    <cellStyle name="Millares 5 15" xfId="557" xr:uid="{00000000-0005-0000-0000-000023020000}"/>
    <cellStyle name="Millares 5 16" xfId="558" xr:uid="{00000000-0005-0000-0000-000024020000}"/>
    <cellStyle name="Millares 5 17" xfId="559" xr:uid="{00000000-0005-0000-0000-000025020000}"/>
    <cellStyle name="Millares 5 18" xfId="560" xr:uid="{00000000-0005-0000-0000-000026020000}"/>
    <cellStyle name="Millares 5 19" xfId="561" xr:uid="{00000000-0005-0000-0000-000027020000}"/>
    <cellStyle name="Millares 5 2" xfId="562" xr:uid="{00000000-0005-0000-0000-000028020000}"/>
    <cellStyle name="Millares 5 2 2" xfId="563" xr:uid="{00000000-0005-0000-0000-000029020000}"/>
    <cellStyle name="Millares 5 2 2 2" xfId="564" xr:uid="{00000000-0005-0000-0000-00002A020000}"/>
    <cellStyle name="Millares 5 20" xfId="565" xr:uid="{00000000-0005-0000-0000-00002B020000}"/>
    <cellStyle name="Millares 5 21" xfId="566" xr:uid="{00000000-0005-0000-0000-00002C020000}"/>
    <cellStyle name="Millares 5 22" xfId="567" xr:uid="{00000000-0005-0000-0000-00002D020000}"/>
    <cellStyle name="Millares 5 23" xfId="568" xr:uid="{00000000-0005-0000-0000-00002E020000}"/>
    <cellStyle name="Millares 5 24" xfId="569" xr:uid="{00000000-0005-0000-0000-00002F020000}"/>
    <cellStyle name="Millares 5 25" xfId="570" xr:uid="{00000000-0005-0000-0000-000030020000}"/>
    <cellStyle name="Millares 5 3" xfId="571" xr:uid="{00000000-0005-0000-0000-000031020000}"/>
    <cellStyle name="Millares 5 4" xfId="572" xr:uid="{00000000-0005-0000-0000-000032020000}"/>
    <cellStyle name="Millares 5 5" xfId="573" xr:uid="{00000000-0005-0000-0000-000033020000}"/>
    <cellStyle name="Millares 5 6" xfId="574" xr:uid="{00000000-0005-0000-0000-000034020000}"/>
    <cellStyle name="Millares 5 7" xfId="575" xr:uid="{00000000-0005-0000-0000-000035020000}"/>
    <cellStyle name="Millares 5 8" xfId="576" xr:uid="{00000000-0005-0000-0000-000036020000}"/>
    <cellStyle name="Millares 5 9" xfId="577" xr:uid="{00000000-0005-0000-0000-000037020000}"/>
    <cellStyle name="Millares 6" xfId="578" xr:uid="{00000000-0005-0000-0000-000038020000}"/>
    <cellStyle name="Millares 6 2" xfId="579" xr:uid="{00000000-0005-0000-0000-000039020000}"/>
    <cellStyle name="Millares 7" xfId="580" xr:uid="{00000000-0005-0000-0000-00003A020000}"/>
    <cellStyle name="Millares 7 2" xfId="18" xr:uid="{00000000-0005-0000-0000-00003B020000}"/>
    <cellStyle name="Millares 7 2 2" xfId="581" xr:uid="{00000000-0005-0000-0000-00003C020000}"/>
    <cellStyle name="Millares 7 2 2 2" xfId="582" xr:uid="{00000000-0005-0000-0000-00003D020000}"/>
    <cellStyle name="Millares 7 2 3" xfId="583" xr:uid="{00000000-0005-0000-0000-00003E020000}"/>
    <cellStyle name="Millares 7 2 4" xfId="584" xr:uid="{00000000-0005-0000-0000-00003F020000}"/>
    <cellStyle name="Millares 7 2 5" xfId="585" xr:uid="{00000000-0005-0000-0000-000040020000}"/>
    <cellStyle name="Millares 7 2 6" xfId="586" xr:uid="{00000000-0005-0000-0000-000041020000}"/>
    <cellStyle name="Millares 7 2 7" xfId="587" xr:uid="{00000000-0005-0000-0000-000042020000}"/>
    <cellStyle name="Millares 7 2 8" xfId="588" xr:uid="{00000000-0005-0000-0000-000043020000}"/>
    <cellStyle name="Millares 7 2 9" xfId="589" xr:uid="{00000000-0005-0000-0000-000044020000}"/>
    <cellStyle name="Millares 7 3" xfId="590" xr:uid="{00000000-0005-0000-0000-000045020000}"/>
    <cellStyle name="Millares 8" xfId="591" xr:uid="{00000000-0005-0000-0000-000046020000}"/>
    <cellStyle name="Millares 8 2" xfId="592" xr:uid="{00000000-0005-0000-0000-000047020000}"/>
    <cellStyle name="Millares 8 2 2" xfId="593" xr:uid="{00000000-0005-0000-0000-000048020000}"/>
    <cellStyle name="Millares 9" xfId="594" xr:uid="{00000000-0005-0000-0000-000049020000}"/>
    <cellStyle name="Millares 9 2" xfId="595" xr:uid="{00000000-0005-0000-0000-00004A020000}"/>
    <cellStyle name="Milliers_bordereau-TyP-V2_03-03-00" xfId="596" xr:uid="{00000000-0005-0000-0000-00004C020000}"/>
    <cellStyle name="Moneda [0] 2" xfId="597" xr:uid="{00000000-0005-0000-0000-00004D020000}"/>
    <cellStyle name="Moneda 2" xfId="598" xr:uid="{00000000-0005-0000-0000-00004E020000}"/>
    <cellStyle name="Moneda 2 10" xfId="599" xr:uid="{00000000-0005-0000-0000-00004F020000}"/>
    <cellStyle name="Moneda 2 11" xfId="600" xr:uid="{00000000-0005-0000-0000-000050020000}"/>
    <cellStyle name="Moneda 2 12" xfId="601" xr:uid="{00000000-0005-0000-0000-000051020000}"/>
    <cellStyle name="Moneda 2 13" xfId="602" xr:uid="{00000000-0005-0000-0000-000052020000}"/>
    <cellStyle name="Moneda 2 14" xfId="603" xr:uid="{00000000-0005-0000-0000-000053020000}"/>
    <cellStyle name="Moneda 2 15" xfId="604" xr:uid="{00000000-0005-0000-0000-000054020000}"/>
    <cellStyle name="Moneda 2 16" xfId="605" xr:uid="{00000000-0005-0000-0000-000055020000}"/>
    <cellStyle name="Moneda 2 17" xfId="606" xr:uid="{00000000-0005-0000-0000-000056020000}"/>
    <cellStyle name="Moneda 2 18" xfId="607" xr:uid="{00000000-0005-0000-0000-000057020000}"/>
    <cellStyle name="Moneda 2 19" xfId="608" xr:uid="{00000000-0005-0000-0000-000058020000}"/>
    <cellStyle name="Moneda 2 2" xfId="609" xr:uid="{00000000-0005-0000-0000-000059020000}"/>
    <cellStyle name="Moneda 2 2 10" xfId="610" xr:uid="{00000000-0005-0000-0000-00005A020000}"/>
    <cellStyle name="Moneda 2 2 11" xfId="611" xr:uid="{00000000-0005-0000-0000-00005B020000}"/>
    <cellStyle name="Moneda 2 2 12" xfId="612" xr:uid="{00000000-0005-0000-0000-00005C020000}"/>
    <cellStyle name="Moneda 2 2 12 2" xfId="613" xr:uid="{00000000-0005-0000-0000-00005D020000}"/>
    <cellStyle name="Moneda 2 2 12 2 2" xfId="614" xr:uid="{00000000-0005-0000-0000-00005E020000}"/>
    <cellStyle name="Moneda 2 2 12 2 3" xfId="615" xr:uid="{00000000-0005-0000-0000-00005F020000}"/>
    <cellStyle name="Moneda 2 2 12 2 4" xfId="616" xr:uid="{00000000-0005-0000-0000-000060020000}"/>
    <cellStyle name="Moneda 2 2 12 2 5" xfId="617" xr:uid="{00000000-0005-0000-0000-000061020000}"/>
    <cellStyle name="Moneda 2 2 12 2 6" xfId="618" xr:uid="{00000000-0005-0000-0000-000062020000}"/>
    <cellStyle name="Moneda 2 2 12 2 7" xfId="619" xr:uid="{00000000-0005-0000-0000-000063020000}"/>
    <cellStyle name="Moneda 2 2 12 3" xfId="620" xr:uid="{00000000-0005-0000-0000-000064020000}"/>
    <cellStyle name="Moneda 2 2 12 4" xfId="621" xr:uid="{00000000-0005-0000-0000-000065020000}"/>
    <cellStyle name="Moneda 2 2 12 5" xfId="622" xr:uid="{00000000-0005-0000-0000-000066020000}"/>
    <cellStyle name="Moneda 2 2 12 6" xfId="623" xr:uid="{00000000-0005-0000-0000-000067020000}"/>
    <cellStyle name="Moneda 2 2 12 7" xfId="624" xr:uid="{00000000-0005-0000-0000-000068020000}"/>
    <cellStyle name="Moneda 2 2 13" xfId="625" xr:uid="{00000000-0005-0000-0000-000069020000}"/>
    <cellStyle name="Moneda 2 2 14" xfId="626" xr:uid="{00000000-0005-0000-0000-00006A020000}"/>
    <cellStyle name="Moneda 2 2 15" xfId="627" xr:uid="{00000000-0005-0000-0000-00006B020000}"/>
    <cellStyle name="Moneda 2 2 16" xfId="628" xr:uid="{00000000-0005-0000-0000-00006C020000}"/>
    <cellStyle name="Moneda 2 2 17" xfId="629" xr:uid="{00000000-0005-0000-0000-00006D020000}"/>
    <cellStyle name="Moneda 2 2 18" xfId="630" xr:uid="{00000000-0005-0000-0000-00006E020000}"/>
    <cellStyle name="Moneda 2 2 2" xfId="631" xr:uid="{00000000-0005-0000-0000-00006F020000}"/>
    <cellStyle name="Moneda 2 2 2 10" xfId="632" xr:uid="{00000000-0005-0000-0000-000070020000}"/>
    <cellStyle name="Moneda 2 2 2 11" xfId="633" xr:uid="{00000000-0005-0000-0000-000071020000}"/>
    <cellStyle name="Moneda 2 2 2 12" xfId="634" xr:uid="{00000000-0005-0000-0000-000072020000}"/>
    <cellStyle name="Moneda 2 2 2 12 2" xfId="635" xr:uid="{00000000-0005-0000-0000-000073020000}"/>
    <cellStyle name="Moneda 2 2 2 12 2 2" xfId="636" xr:uid="{00000000-0005-0000-0000-000074020000}"/>
    <cellStyle name="Moneda 2 2 2 12 2 3" xfId="637" xr:uid="{00000000-0005-0000-0000-000075020000}"/>
    <cellStyle name="Moneda 2 2 2 12 2 4" xfId="638" xr:uid="{00000000-0005-0000-0000-000076020000}"/>
    <cellStyle name="Moneda 2 2 2 12 2 5" xfId="639" xr:uid="{00000000-0005-0000-0000-000077020000}"/>
    <cellStyle name="Moneda 2 2 2 12 2 6" xfId="640" xr:uid="{00000000-0005-0000-0000-000078020000}"/>
    <cellStyle name="Moneda 2 2 2 12 2 7" xfId="641" xr:uid="{00000000-0005-0000-0000-000079020000}"/>
    <cellStyle name="Moneda 2 2 2 12 3" xfId="642" xr:uid="{00000000-0005-0000-0000-00007A020000}"/>
    <cellStyle name="Moneda 2 2 2 12 4" xfId="643" xr:uid="{00000000-0005-0000-0000-00007B020000}"/>
    <cellStyle name="Moneda 2 2 2 12 5" xfId="644" xr:uid="{00000000-0005-0000-0000-00007C020000}"/>
    <cellStyle name="Moneda 2 2 2 12 6" xfId="645" xr:uid="{00000000-0005-0000-0000-00007D020000}"/>
    <cellStyle name="Moneda 2 2 2 12 7" xfId="646" xr:uid="{00000000-0005-0000-0000-00007E020000}"/>
    <cellStyle name="Moneda 2 2 2 13" xfId="647" xr:uid="{00000000-0005-0000-0000-00007F020000}"/>
    <cellStyle name="Moneda 2 2 2 14" xfId="648" xr:uid="{00000000-0005-0000-0000-000080020000}"/>
    <cellStyle name="Moneda 2 2 2 15" xfId="649" xr:uid="{00000000-0005-0000-0000-000081020000}"/>
    <cellStyle name="Moneda 2 2 2 16" xfId="650" xr:uid="{00000000-0005-0000-0000-000082020000}"/>
    <cellStyle name="Moneda 2 2 2 17" xfId="651" xr:uid="{00000000-0005-0000-0000-000083020000}"/>
    <cellStyle name="Moneda 2 2 2 18" xfId="652" xr:uid="{00000000-0005-0000-0000-000084020000}"/>
    <cellStyle name="Moneda 2 2 2 2" xfId="653" xr:uid="{00000000-0005-0000-0000-000085020000}"/>
    <cellStyle name="Moneda 2 2 2 2 2" xfId="654" xr:uid="{00000000-0005-0000-0000-000086020000}"/>
    <cellStyle name="Moneda 2 2 2 2 2 2" xfId="655" xr:uid="{00000000-0005-0000-0000-000087020000}"/>
    <cellStyle name="Moneda 2 2 2 2 2 2 2" xfId="656" xr:uid="{00000000-0005-0000-0000-000088020000}"/>
    <cellStyle name="Moneda 2 2 2 2 2 2 2 2" xfId="657" xr:uid="{00000000-0005-0000-0000-000089020000}"/>
    <cellStyle name="Moneda 2 2 2 2 2 2 2 3" xfId="658" xr:uid="{00000000-0005-0000-0000-00008A020000}"/>
    <cellStyle name="Moneda 2 2 2 2 2 2 2 4" xfId="659" xr:uid="{00000000-0005-0000-0000-00008B020000}"/>
    <cellStyle name="Moneda 2 2 2 2 2 2 2 5" xfId="660" xr:uid="{00000000-0005-0000-0000-00008C020000}"/>
    <cellStyle name="Moneda 2 2 2 2 2 2 2 6" xfId="661" xr:uid="{00000000-0005-0000-0000-00008D020000}"/>
    <cellStyle name="Moneda 2 2 2 2 2 2 2 7" xfId="662" xr:uid="{00000000-0005-0000-0000-00008E020000}"/>
    <cellStyle name="Moneda 2 2 2 2 2 2 3" xfId="663" xr:uid="{00000000-0005-0000-0000-00008F020000}"/>
    <cellStyle name="Moneda 2 2 2 2 2 2 4" xfId="664" xr:uid="{00000000-0005-0000-0000-000090020000}"/>
    <cellStyle name="Moneda 2 2 2 2 2 2 5" xfId="665" xr:uid="{00000000-0005-0000-0000-000091020000}"/>
    <cellStyle name="Moneda 2 2 2 2 2 2 6" xfId="666" xr:uid="{00000000-0005-0000-0000-000092020000}"/>
    <cellStyle name="Moneda 2 2 2 2 2 2 7" xfId="667" xr:uid="{00000000-0005-0000-0000-000093020000}"/>
    <cellStyle name="Moneda 2 2 2 2 2 3" xfId="668" xr:uid="{00000000-0005-0000-0000-000094020000}"/>
    <cellStyle name="Moneda 2 2 2 2 2 4" xfId="669" xr:uid="{00000000-0005-0000-0000-000095020000}"/>
    <cellStyle name="Moneda 2 2 2 2 2 5" xfId="670" xr:uid="{00000000-0005-0000-0000-000096020000}"/>
    <cellStyle name="Moneda 2 2 2 2 2 6" xfId="671" xr:uid="{00000000-0005-0000-0000-000097020000}"/>
    <cellStyle name="Moneda 2 2 2 2 2 7" xfId="672" xr:uid="{00000000-0005-0000-0000-000098020000}"/>
    <cellStyle name="Moneda 2 2 2 2 2 8" xfId="673" xr:uid="{00000000-0005-0000-0000-000099020000}"/>
    <cellStyle name="Moneda 2 2 2 2 3" xfId="674" xr:uid="{00000000-0005-0000-0000-00009A020000}"/>
    <cellStyle name="Moneda 2 2 2 2 3 2" xfId="675" xr:uid="{00000000-0005-0000-0000-00009B020000}"/>
    <cellStyle name="Moneda 2 2 2 2 3 3" xfId="676" xr:uid="{00000000-0005-0000-0000-00009C020000}"/>
    <cellStyle name="Moneda 2 2 2 2 3 4" xfId="677" xr:uid="{00000000-0005-0000-0000-00009D020000}"/>
    <cellStyle name="Moneda 2 2 2 2 3 5" xfId="678" xr:uid="{00000000-0005-0000-0000-00009E020000}"/>
    <cellStyle name="Moneda 2 2 2 2 3 6" xfId="679" xr:uid="{00000000-0005-0000-0000-00009F020000}"/>
    <cellStyle name="Moneda 2 2 2 2 3 7" xfId="680" xr:uid="{00000000-0005-0000-0000-0000A0020000}"/>
    <cellStyle name="Moneda 2 2 2 2 4" xfId="681" xr:uid="{00000000-0005-0000-0000-0000A1020000}"/>
    <cellStyle name="Moneda 2 2 2 2 5" xfId="682" xr:uid="{00000000-0005-0000-0000-0000A2020000}"/>
    <cellStyle name="Moneda 2 2 2 2 6" xfId="683" xr:uid="{00000000-0005-0000-0000-0000A3020000}"/>
    <cellStyle name="Moneda 2 2 2 2 7" xfId="684" xr:uid="{00000000-0005-0000-0000-0000A4020000}"/>
    <cellStyle name="Moneda 2 2 2 2 8" xfId="685" xr:uid="{00000000-0005-0000-0000-0000A5020000}"/>
    <cellStyle name="Moneda 2 2 2 3" xfId="686" xr:uid="{00000000-0005-0000-0000-0000A6020000}"/>
    <cellStyle name="Moneda 2 2 2 4" xfId="687" xr:uid="{00000000-0005-0000-0000-0000A7020000}"/>
    <cellStyle name="Moneda 2 2 2 5" xfId="688" xr:uid="{00000000-0005-0000-0000-0000A8020000}"/>
    <cellStyle name="Moneda 2 2 2 6" xfId="689" xr:uid="{00000000-0005-0000-0000-0000A9020000}"/>
    <cellStyle name="Moneda 2 2 2 7" xfId="690" xr:uid="{00000000-0005-0000-0000-0000AA020000}"/>
    <cellStyle name="Moneda 2 2 2 8" xfId="691" xr:uid="{00000000-0005-0000-0000-0000AB020000}"/>
    <cellStyle name="Moneda 2 2 2 9" xfId="692" xr:uid="{00000000-0005-0000-0000-0000AC020000}"/>
    <cellStyle name="Moneda 2 2 3" xfId="693" xr:uid="{00000000-0005-0000-0000-0000AD020000}"/>
    <cellStyle name="Moneda 2 2 4" xfId="694" xr:uid="{00000000-0005-0000-0000-0000AE020000}"/>
    <cellStyle name="Moneda 2 2 5" xfId="695" xr:uid="{00000000-0005-0000-0000-0000AF020000}"/>
    <cellStyle name="Moneda 2 2 6" xfId="696" xr:uid="{00000000-0005-0000-0000-0000B0020000}"/>
    <cellStyle name="Moneda 2 2 7" xfId="697" xr:uid="{00000000-0005-0000-0000-0000B1020000}"/>
    <cellStyle name="Moneda 2 2 8" xfId="698" xr:uid="{00000000-0005-0000-0000-0000B2020000}"/>
    <cellStyle name="Moneda 2 2 9" xfId="699" xr:uid="{00000000-0005-0000-0000-0000B3020000}"/>
    <cellStyle name="Moneda 2 20" xfId="700" xr:uid="{00000000-0005-0000-0000-0000B4020000}"/>
    <cellStyle name="Moneda 2 21" xfId="701" xr:uid="{00000000-0005-0000-0000-0000B5020000}"/>
    <cellStyle name="Moneda 2 22" xfId="702" xr:uid="{00000000-0005-0000-0000-0000B6020000}"/>
    <cellStyle name="Moneda 2 23" xfId="703" xr:uid="{00000000-0005-0000-0000-0000B7020000}"/>
    <cellStyle name="Moneda 2 24" xfId="704" xr:uid="{00000000-0005-0000-0000-0000B8020000}"/>
    <cellStyle name="Moneda 2 25" xfId="705" xr:uid="{00000000-0005-0000-0000-0000B9020000}"/>
    <cellStyle name="Moneda 2 26" xfId="706" xr:uid="{00000000-0005-0000-0000-0000BA020000}"/>
    <cellStyle name="Moneda 2 27" xfId="707" xr:uid="{00000000-0005-0000-0000-0000BB020000}"/>
    <cellStyle name="Moneda 2 28" xfId="708" xr:uid="{00000000-0005-0000-0000-0000BC020000}"/>
    <cellStyle name="Moneda 2 29" xfId="709" xr:uid="{00000000-0005-0000-0000-0000BD020000}"/>
    <cellStyle name="Moneda 2 3" xfId="710" xr:uid="{00000000-0005-0000-0000-0000BE020000}"/>
    <cellStyle name="Moneda 2 30" xfId="711" xr:uid="{00000000-0005-0000-0000-0000BF020000}"/>
    <cellStyle name="Moneda 2 31" xfId="712" xr:uid="{00000000-0005-0000-0000-0000C0020000}"/>
    <cellStyle name="Moneda 2 32" xfId="713" xr:uid="{00000000-0005-0000-0000-0000C1020000}"/>
    <cellStyle name="Moneda 2 32 2" xfId="714" xr:uid="{00000000-0005-0000-0000-0000C2020000}"/>
    <cellStyle name="Moneda 2 33" xfId="715" xr:uid="{00000000-0005-0000-0000-0000C3020000}"/>
    <cellStyle name="Moneda 2 33 2" xfId="716" xr:uid="{00000000-0005-0000-0000-0000C4020000}"/>
    <cellStyle name="Moneda 2 34" xfId="717" xr:uid="{00000000-0005-0000-0000-0000C5020000}"/>
    <cellStyle name="Moneda 2 4" xfId="718" xr:uid="{00000000-0005-0000-0000-0000C6020000}"/>
    <cellStyle name="Moneda 2 5" xfId="719" xr:uid="{00000000-0005-0000-0000-0000C7020000}"/>
    <cellStyle name="Moneda 2 6" xfId="720" xr:uid="{00000000-0005-0000-0000-0000C8020000}"/>
    <cellStyle name="Moneda 2 7" xfId="721" xr:uid="{00000000-0005-0000-0000-0000C9020000}"/>
    <cellStyle name="Moneda 2 8" xfId="722" xr:uid="{00000000-0005-0000-0000-0000CA020000}"/>
    <cellStyle name="Moneda 2 9" xfId="723" xr:uid="{00000000-0005-0000-0000-0000CB020000}"/>
    <cellStyle name="Moneda 2_ANALISIS COSTOS PORTICOS GRAN TECHO" xfId="724" xr:uid="{00000000-0005-0000-0000-0000CC020000}"/>
    <cellStyle name="Moneda 3" xfId="725" xr:uid="{00000000-0005-0000-0000-0000CD020000}"/>
    <cellStyle name="Moneda 3 2" xfId="726" xr:uid="{00000000-0005-0000-0000-0000CE020000}"/>
    <cellStyle name="Moneda 3 2 2" xfId="727" xr:uid="{00000000-0005-0000-0000-0000CF020000}"/>
    <cellStyle name="Moneda 3 3" xfId="728" xr:uid="{00000000-0005-0000-0000-0000D0020000}"/>
    <cellStyle name="Moneda 3 3 2" xfId="729" xr:uid="{00000000-0005-0000-0000-0000D1020000}"/>
    <cellStyle name="Moneda 4" xfId="730" xr:uid="{00000000-0005-0000-0000-0000D2020000}"/>
    <cellStyle name="Moneda 4 2" xfId="731" xr:uid="{00000000-0005-0000-0000-0000D3020000}"/>
    <cellStyle name="Moneda 5" xfId="732" xr:uid="{00000000-0005-0000-0000-0000D4020000}"/>
    <cellStyle name="Moneda 5 2" xfId="733" xr:uid="{00000000-0005-0000-0000-0000D5020000}"/>
    <cellStyle name="Moneda 5 3" xfId="734" xr:uid="{00000000-0005-0000-0000-0000D6020000}"/>
    <cellStyle name="Moneda 6" xfId="735" xr:uid="{00000000-0005-0000-0000-0000D7020000}"/>
    <cellStyle name="Moneda 6 2" xfId="736" xr:uid="{00000000-0005-0000-0000-0000D8020000}"/>
    <cellStyle name="Moneda 7" xfId="737" xr:uid="{00000000-0005-0000-0000-0000D9020000}"/>
    <cellStyle name="Moneda 8" xfId="1185" xr:uid="{00000000-0005-0000-0000-0000DA020000}"/>
    <cellStyle name="Neutral 2" xfId="738" xr:uid="{00000000-0005-0000-0000-0000DC020000}"/>
    <cellStyle name="Neutral 3" xfId="739" xr:uid="{00000000-0005-0000-0000-0000DD020000}"/>
    <cellStyle name="Neutral 4" xfId="740" xr:uid="{00000000-0005-0000-0000-0000DE020000}"/>
    <cellStyle name="NivelFila_2_PRO-COST" xfId="741" xr:uid="{00000000-0005-0000-0000-0000DF020000}"/>
    <cellStyle name="No-definido" xfId="742" xr:uid="{00000000-0005-0000-0000-0000E0020000}"/>
    <cellStyle name="Normal" xfId="0" builtinId="0"/>
    <cellStyle name="Normal - Style1" xfId="743" xr:uid="{00000000-0005-0000-0000-0000E2020000}"/>
    <cellStyle name="Normal 10" xfId="744" xr:uid="{00000000-0005-0000-0000-0000E3020000}"/>
    <cellStyle name="Normal 10 2" xfId="745" xr:uid="{00000000-0005-0000-0000-0000E4020000}"/>
    <cellStyle name="Normal 10 2 2" xfId="16" xr:uid="{00000000-0005-0000-0000-0000E5020000}"/>
    <cellStyle name="Normal 10 2 3" xfId="746" xr:uid="{00000000-0005-0000-0000-0000E6020000}"/>
    <cellStyle name="Normal 10 3" xfId="747" xr:uid="{00000000-0005-0000-0000-0000E7020000}"/>
    <cellStyle name="Normal 10 4" xfId="748" xr:uid="{00000000-0005-0000-0000-0000E8020000}"/>
    <cellStyle name="Normal 10_Analisis de Precios Puesta a Punto" xfId="749" xr:uid="{00000000-0005-0000-0000-0000E9020000}"/>
    <cellStyle name="Normal 11" xfId="750" xr:uid="{00000000-0005-0000-0000-0000EA020000}"/>
    <cellStyle name="Normal 11 2" xfId="751" xr:uid="{00000000-0005-0000-0000-0000EB020000}"/>
    <cellStyle name="Normal 11 2 2" xfId="752" xr:uid="{00000000-0005-0000-0000-0000EC020000}"/>
    <cellStyle name="Normal 11 3" xfId="753" xr:uid="{00000000-0005-0000-0000-0000ED020000}"/>
    <cellStyle name="Normal 11 3 2" xfId="754" xr:uid="{00000000-0005-0000-0000-0000EE020000}"/>
    <cellStyle name="Normal 11 4" xfId="755" xr:uid="{00000000-0005-0000-0000-0000EF020000}"/>
    <cellStyle name="Normal 11 4 2" xfId="756" xr:uid="{00000000-0005-0000-0000-0000F0020000}"/>
    <cellStyle name="Normal 11 4 2 2" xfId="757" xr:uid="{00000000-0005-0000-0000-0000F1020000}"/>
    <cellStyle name="Normal 11 5" xfId="758" xr:uid="{00000000-0005-0000-0000-0000F2020000}"/>
    <cellStyle name="Normal 11 5 2" xfId="759" xr:uid="{00000000-0005-0000-0000-0000F3020000}"/>
    <cellStyle name="Normal 12" xfId="760" xr:uid="{00000000-0005-0000-0000-0000F4020000}"/>
    <cellStyle name="Normal 12 2" xfId="761" xr:uid="{00000000-0005-0000-0000-0000F5020000}"/>
    <cellStyle name="Normal 12_Analisis de Precios Puesta a Punto" xfId="762" xr:uid="{00000000-0005-0000-0000-0000F6020000}"/>
    <cellStyle name="Normal 13" xfId="763" xr:uid="{00000000-0005-0000-0000-0000F7020000}"/>
    <cellStyle name="Normal 13 2" xfId="764" xr:uid="{00000000-0005-0000-0000-0000F8020000}"/>
    <cellStyle name="Normal 14" xfId="765" xr:uid="{00000000-0005-0000-0000-0000F9020000}"/>
    <cellStyle name="Normal 14 2" xfId="766" xr:uid="{00000000-0005-0000-0000-0000FA020000}"/>
    <cellStyle name="Normal 14 2 2" xfId="767" xr:uid="{00000000-0005-0000-0000-0000FB020000}"/>
    <cellStyle name="Normal 15" xfId="768" xr:uid="{00000000-0005-0000-0000-0000FC020000}"/>
    <cellStyle name="Normal 15 2" xfId="769" xr:uid="{00000000-0005-0000-0000-0000FD020000}"/>
    <cellStyle name="Normal 16" xfId="770" xr:uid="{00000000-0005-0000-0000-0000FE020000}"/>
    <cellStyle name="Normal 17" xfId="771" xr:uid="{00000000-0005-0000-0000-0000FF020000}"/>
    <cellStyle name="Normal 18" xfId="772" xr:uid="{00000000-0005-0000-0000-000000030000}"/>
    <cellStyle name="Normal 19" xfId="773" xr:uid="{00000000-0005-0000-0000-000001030000}"/>
    <cellStyle name="Normal 2" xfId="1" xr:uid="{00000000-0005-0000-0000-000002030000}"/>
    <cellStyle name="Normal 2 10" xfId="774" xr:uid="{00000000-0005-0000-0000-000003030000}"/>
    <cellStyle name="Normal 2 10 2" xfId="775" xr:uid="{00000000-0005-0000-0000-000004030000}"/>
    <cellStyle name="Normal 2 11" xfId="776" xr:uid="{00000000-0005-0000-0000-000005030000}"/>
    <cellStyle name="Normal 2 12" xfId="777" xr:uid="{00000000-0005-0000-0000-000006030000}"/>
    <cellStyle name="Normal 2 13" xfId="778" xr:uid="{00000000-0005-0000-0000-000007030000}"/>
    <cellStyle name="Normal 2 14" xfId="779" xr:uid="{00000000-0005-0000-0000-000008030000}"/>
    <cellStyle name="Normal 2 15" xfId="780" xr:uid="{00000000-0005-0000-0000-000009030000}"/>
    <cellStyle name="Normal 2 16" xfId="781" xr:uid="{00000000-0005-0000-0000-00000A030000}"/>
    <cellStyle name="Normal 2 17" xfId="782" xr:uid="{00000000-0005-0000-0000-00000B030000}"/>
    <cellStyle name="Normal 2 18" xfId="783" xr:uid="{00000000-0005-0000-0000-00000C030000}"/>
    <cellStyle name="Normal 2 19" xfId="784" xr:uid="{00000000-0005-0000-0000-00000D030000}"/>
    <cellStyle name="Normal 2 2" xfId="785" xr:uid="{00000000-0005-0000-0000-00000E030000}"/>
    <cellStyle name="Normal 2 2 2" xfId="19" xr:uid="{00000000-0005-0000-0000-00000F030000}"/>
    <cellStyle name="Normal 2 2 2 2" xfId="786" xr:uid="{00000000-0005-0000-0000-000010030000}"/>
    <cellStyle name="Normal 2 2 2 2 2" xfId="787" xr:uid="{00000000-0005-0000-0000-000011030000}"/>
    <cellStyle name="Normal 2 2 2 2 2 2" xfId="788" xr:uid="{00000000-0005-0000-0000-000012030000}"/>
    <cellStyle name="Normal 2 2 2 2_Analisis de Precios Puesta a Punto" xfId="789" xr:uid="{00000000-0005-0000-0000-000013030000}"/>
    <cellStyle name="Normal 2 2 2 3" xfId="790" xr:uid="{00000000-0005-0000-0000-000014030000}"/>
    <cellStyle name="Normal 2 2 3" xfId="791" xr:uid="{00000000-0005-0000-0000-000015030000}"/>
    <cellStyle name="Normal 2 2 3 2" xfId="792" xr:uid="{00000000-0005-0000-0000-000016030000}"/>
    <cellStyle name="Normal 2 2 4" xfId="793" xr:uid="{00000000-0005-0000-0000-000017030000}"/>
    <cellStyle name="Normal 2 2 4 2" xfId="794" xr:uid="{00000000-0005-0000-0000-000018030000}"/>
    <cellStyle name="Normal 2 2 5" xfId="795" xr:uid="{00000000-0005-0000-0000-000019030000}"/>
    <cellStyle name="Normal 2 2 6" xfId="1187" xr:uid="{00000000-0005-0000-0000-00001A030000}"/>
    <cellStyle name="Normal 2 2_Analisis de Precios Puesta a Punto" xfId="796" xr:uid="{00000000-0005-0000-0000-00001B030000}"/>
    <cellStyle name="Normal 2 20" xfId="797" xr:uid="{00000000-0005-0000-0000-00001C030000}"/>
    <cellStyle name="Normal 2 21" xfId="798" xr:uid="{00000000-0005-0000-0000-00001D030000}"/>
    <cellStyle name="Normal 2 22" xfId="799" xr:uid="{00000000-0005-0000-0000-00001E030000}"/>
    <cellStyle name="Normal 2 23" xfId="800" xr:uid="{00000000-0005-0000-0000-00001F030000}"/>
    <cellStyle name="Normal 2 24" xfId="801" xr:uid="{00000000-0005-0000-0000-000020030000}"/>
    <cellStyle name="Normal 2 25" xfId="802" xr:uid="{00000000-0005-0000-0000-000021030000}"/>
    <cellStyle name="Normal 2 26" xfId="803" xr:uid="{00000000-0005-0000-0000-000022030000}"/>
    <cellStyle name="Normal 2 27" xfId="804" xr:uid="{00000000-0005-0000-0000-000023030000}"/>
    <cellStyle name="Normal 2 28" xfId="805" xr:uid="{00000000-0005-0000-0000-000024030000}"/>
    <cellStyle name="Normal 2 29" xfId="806" xr:uid="{00000000-0005-0000-0000-000025030000}"/>
    <cellStyle name="Normal 2 3" xfId="17" xr:uid="{00000000-0005-0000-0000-000026030000}"/>
    <cellStyle name="Normal 2 3 2" xfId="807" xr:uid="{00000000-0005-0000-0000-000027030000}"/>
    <cellStyle name="Normal 2 3 2 2" xfId="808" xr:uid="{00000000-0005-0000-0000-000028030000}"/>
    <cellStyle name="Normal 2 3 3" xfId="809" xr:uid="{00000000-0005-0000-0000-000029030000}"/>
    <cellStyle name="Normal 2 30" xfId="810" xr:uid="{00000000-0005-0000-0000-00002A030000}"/>
    <cellStyle name="Normal 2 31" xfId="811" xr:uid="{00000000-0005-0000-0000-00002B030000}"/>
    <cellStyle name="Normal 2 32" xfId="812" xr:uid="{00000000-0005-0000-0000-00002C030000}"/>
    <cellStyle name="Normal 2 32 2" xfId="813" xr:uid="{00000000-0005-0000-0000-00002D030000}"/>
    <cellStyle name="Normal 2 32 3" xfId="814" xr:uid="{00000000-0005-0000-0000-00002E030000}"/>
    <cellStyle name="Normal 2 33" xfId="815" xr:uid="{00000000-0005-0000-0000-00002F030000}"/>
    <cellStyle name="Normal 2 34" xfId="816" xr:uid="{00000000-0005-0000-0000-000030030000}"/>
    <cellStyle name="Normal 2 35" xfId="817" xr:uid="{00000000-0005-0000-0000-000031030000}"/>
    <cellStyle name="Normal 2 36" xfId="818" xr:uid="{00000000-0005-0000-0000-000032030000}"/>
    <cellStyle name="Normal 2 37" xfId="819" xr:uid="{00000000-0005-0000-0000-000033030000}"/>
    <cellStyle name="Normal 2 38" xfId="820" xr:uid="{00000000-0005-0000-0000-000034030000}"/>
    <cellStyle name="Normal 2 39" xfId="821" xr:uid="{00000000-0005-0000-0000-000035030000}"/>
    <cellStyle name="Normal 2 4" xfId="822" xr:uid="{00000000-0005-0000-0000-000036030000}"/>
    <cellStyle name="Normal 2 4 2" xfId="823" xr:uid="{00000000-0005-0000-0000-000037030000}"/>
    <cellStyle name="Normal 2 40" xfId="824" xr:uid="{00000000-0005-0000-0000-000038030000}"/>
    <cellStyle name="Normal 2 41" xfId="1184" xr:uid="{00000000-0005-0000-0000-000039030000}"/>
    <cellStyle name="Normal 2 5" xfId="825" xr:uid="{00000000-0005-0000-0000-00003A030000}"/>
    <cellStyle name="Normal 2 6" xfId="826" xr:uid="{00000000-0005-0000-0000-00003B030000}"/>
    <cellStyle name="Normal 2 7" xfId="827" xr:uid="{00000000-0005-0000-0000-00003C030000}"/>
    <cellStyle name="Normal 2 8" xfId="828" xr:uid="{00000000-0005-0000-0000-00003D030000}"/>
    <cellStyle name="Normal 2 9" xfId="829" xr:uid="{00000000-0005-0000-0000-00003E030000}"/>
    <cellStyle name="Normal 2_Adicional No. 1  Edificio Biblioteca y Verja y parqueos  Universidad ITECO" xfId="830" xr:uid="{00000000-0005-0000-0000-00003F030000}"/>
    <cellStyle name="Normal 20" xfId="831" xr:uid="{00000000-0005-0000-0000-000040030000}"/>
    <cellStyle name="Normal 21" xfId="832" xr:uid="{00000000-0005-0000-0000-000041030000}"/>
    <cellStyle name="Normal 22" xfId="833" xr:uid="{00000000-0005-0000-0000-000042030000}"/>
    <cellStyle name="Normal 23" xfId="834" xr:uid="{00000000-0005-0000-0000-000043030000}"/>
    <cellStyle name="Normal 24" xfId="835" xr:uid="{00000000-0005-0000-0000-000044030000}"/>
    <cellStyle name="Normal 24 2" xfId="836" xr:uid="{00000000-0005-0000-0000-000045030000}"/>
    <cellStyle name="Normal 25" xfId="837" xr:uid="{00000000-0005-0000-0000-000046030000}"/>
    <cellStyle name="Normal 26" xfId="838" xr:uid="{00000000-0005-0000-0000-000047030000}"/>
    <cellStyle name="Normal 27" xfId="839" xr:uid="{00000000-0005-0000-0000-000048030000}"/>
    <cellStyle name="Normal 28" xfId="840" xr:uid="{00000000-0005-0000-0000-000049030000}"/>
    <cellStyle name="Normal 29" xfId="841" xr:uid="{00000000-0005-0000-0000-00004A030000}"/>
    <cellStyle name="Normal 3" xfId="3" xr:uid="{00000000-0005-0000-0000-00004B030000}"/>
    <cellStyle name="Normal 3 2" xfId="15" xr:uid="{00000000-0005-0000-0000-00004C030000}"/>
    <cellStyle name="Normal 3 2 2" xfId="842" xr:uid="{00000000-0005-0000-0000-00004D030000}"/>
    <cellStyle name="Normal 3 3" xfId="843" xr:uid="{00000000-0005-0000-0000-00004E030000}"/>
    <cellStyle name="Normal 3 3 2" xfId="844" xr:uid="{00000000-0005-0000-0000-00004F030000}"/>
    <cellStyle name="Normal 3 4" xfId="845" xr:uid="{00000000-0005-0000-0000-000050030000}"/>
    <cellStyle name="Normal 3 5" xfId="846" xr:uid="{00000000-0005-0000-0000-000051030000}"/>
    <cellStyle name="Normal 3 6" xfId="847" xr:uid="{00000000-0005-0000-0000-000052030000}"/>
    <cellStyle name="Normal 3 6 2" xfId="848" xr:uid="{00000000-0005-0000-0000-000053030000}"/>
    <cellStyle name="Normal 3 6 2 2" xfId="849" xr:uid="{00000000-0005-0000-0000-000054030000}"/>
    <cellStyle name="Normal 3 6 3" xfId="850" xr:uid="{00000000-0005-0000-0000-000055030000}"/>
    <cellStyle name="Normal 3 6 3 2" xfId="851" xr:uid="{00000000-0005-0000-0000-000056030000}"/>
    <cellStyle name="Normal 3 6 3 2 2" xfId="852" xr:uid="{00000000-0005-0000-0000-000057030000}"/>
    <cellStyle name="Normal 3 6 3 3" xfId="853" xr:uid="{00000000-0005-0000-0000-000058030000}"/>
    <cellStyle name="Normal 3 6 3 4" xfId="854" xr:uid="{00000000-0005-0000-0000-000059030000}"/>
    <cellStyle name="Normal 3 6 3 4 2" xfId="855" xr:uid="{00000000-0005-0000-0000-00005A030000}"/>
    <cellStyle name="Normal 3 6 3 4 3" xfId="856" xr:uid="{00000000-0005-0000-0000-00005B030000}"/>
    <cellStyle name="Normal 3 6 4" xfId="857" xr:uid="{00000000-0005-0000-0000-00005C030000}"/>
    <cellStyle name="Normal 3_CUANTIFICACIONES MERCATODO (HOEPELMAN)" xfId="858" xr:uid="{00000000-0005-0000-0000-00005D030000}"/>
    <cellStyle name="Normal 30" xfId="859" xr:uid="{00000000-0005-0000-0000-00005E030000}"/>
    <cellStyle name="Normal 30 2" xfId="860" xr:uid="{00000000-0005-0000-0000-00005F030000}"/>
    <cellStyle name="Normal 30 2 2" xfId="861" xr:uid="{00000000-0005-0000-0000-000060030000}"/>
    <cellStyle name="Normal 31" xfId="862" xr:uid="{00000000-0005-0000-0000-000061030000}"/>
    <cellStyle name="Normal 32" xfId="863" xr:uid="{00000000-0005-0000-0000-000062030000}"/>
    <cellStyle name="Normal 33" xfId="864" xr:uid="{00000000-0005-0000-0000-000063030000}"/>
    <cellStyle name="Normal 33 2" xfId="865" xr:uid="{00000000-0005-0000-0000-000064030000}"/>
    <cellStyle name="Normal 34" xfId="866" xr:uid="{00000000-0005-0000-0000-000065030000}"/>
    <cellStyle name="Normal 35" xfId="867" xr:uid="{00000000-0005-0000-0000-000066030000}"/>
    <cellStyle name="Normal 36" xfId="868" xr:uid="{00000000-0005-0000-0000-000067030000}"/>
    <cellStyle name="Normal 37" xfId="869" xr:uid="{00000000-0005-0000-0000-000068030000}"/>
    <cellStyle name="Normal 38" xfId="870" xr:uid="{00000000-0005-0000-0000-000069030000}"/>
    <cellStyle name="Normal 39" xfId="871" xr:uid="{00000000-0005-0000-0000-00006A030000}"/>
    <cellStyle name="Normal 4" xfId="9" xr:uid="{00000000-0005-0000-0000-00006B030000}"/>
    <cellStyle name="Normal 4 10" xfId="872" xr:uid="{00000000-0005-0000-0000-00006C030000}"/>
    <cellStyle name="Normal 4 11" xfId="873" xr:uid="{00000000-0005-0000-0000-00006D030000}"/>
    <cellStyle name="Normal 4 12" xfId="874" xr:uid="{00000000-0005-0000-0000-00006E030000}"/>
    <cellStyle name="Normal 4 13" xfId="875" xr:uid="{00000000-0005-0000-0000-00006F030000}"/>
    <cellStyle name="Normal 4 14" xfId="876" xr:uid="{00000000-0005-0000-0000-000070030000}"/>
    <cellStyle name="Normal 4 2" xfId="877" xr:uid="{00000000-0005-0000-0000-000071030000}"/>
    <cellStyle name="Normal 4 2 2" xfId="878" xr:uid="{00000000-0005-0000-0000-000072030000}"/>
    <cellStyle name="Normal 4 2 2 2" xfId="879" xr:uid="{00000000-0005-0000-0000-000073030000}"/>
    <cellStyle name="Normal 4 2 2 2 2" xfId="880" xr:uid="{00000000-0005-0000-0000-000074030000}"/>
    <cellStyle name="Normal 4 2 2 2 2 2" xfId="881" xr:uid="{00000000-0005-0000-0000-000075030000}"/>
    <cellStyle name="Normal 4 2 2 2 2 3" xfId="882" xr:uid="{00000000-0005-0000-0000-000076030000}"/>
    <cellStyle name="Normal 4 2 2 2 2 4" xfId="883" xr:uid="{00000000-0005-0000-0000-000077030000}"/>
    <cellStyle name="Normal 4 2 2 2 3" xfId="884" xr:uid="{00000000-0005-0000-0000-000078030000}"/>
    <cellStyle name="Normal 4 2 2 2 4" xfId="885" xr:uid="{00000000-0005-0000-0000-000079030000}"/>
    <cellStyle name="Normal 4 2 2 3" xfId="886" xr:uid="{00000000-0005-0000-0000-00007A030000}"/>
    <cellStyle name="Normal 4 2 2 4" xfId="887" xr:uid="{00000000-0005-0000-0000-00007B030000}"/>
    <cellStyle name="Normal 4 2 2 5" xfId="888" xr:uid="{00000000-0005-0000-0000-00007C030000}"/>
    <cellStyle name="Normal 4 2 3" xfId="889" xr:uid="{00000000-0005-0000-0000-00007D030000}"/>
    <cellStyle name="Normal 4 2 3 2" xfId="890" xr:uid="{00000000-0005-0000-0000-00007E030000}"/>
    <cellStyle name="Normal 4 2 3 2 2" xfId="891" xr:uid="{00000000-0005-0000-0000-00007F030000}"/>
    <cellStyle name="Normal 4 2 3 2 3" xfId="892" xr:uid="{00000000-0005-0000-0000-000080030000}"/>
    <cellStyle name="Normal 4 2 3 2 4" xfId="893" xr:uid="{00000000-0005-0000-0000-000081030000}"/>
    <cellStyle name="Normal 4 2 3 3" xfId="894" xr:uid="{00000000-0005-0000-0000-000082030000}"/>
    <cellStyle name="Normal 4 2 3 4" xfId="895" xr:uid="{00000000-0005-0000-0000-000083030000}"/>
    <cellStyle name="Normal 4 2 3 5" xfId="896" xr:uid="{00000000-0005-0000-0000-000084030000}"/>
    <cellStyle name="Normal 4 2 4" xfId="897" xr:uid="{00000000-0005-0000-0000-000085030000}"/>
    <cellStyle name="Normal 4 2 4 2" xfId="898" xr:uid="{00000000-0005-0000-0000-000086030000}"/>
    <cellStyle name="Normal 4 2 4 3" xfId="899" xr:uid="{00000000-0005-0000-0000-000087030000}"/>
    <cellStyle name="Normal 4 2 4 4" xfId="900" xr:uid="{00000000-0005-0000-0000-000088030000}"/>
    <cellStyle name="Normal 4 2 5" xfId="901" xr:uid="{00000000-0005-0000-0000-000089030000}"/>
    <cellStyle name="Normal 4 2 6" xfId="902" xr:uid="{00000000-0005-0000-0000-00008A030000}"/>
    <cellStyle name="Normal 4 2 7" xfId="903" xr:uid="{00000000-0005-0000-0000-00008B030000}"/>
    <cellStyle name="Normal 4 3" xfId="904" xr:uid="{00000000-0005-0000-0000-00008C030000}"/>
    <cellStyle name="Normal 4 3 2" xfId="905" xr:uid="{00000000-0005-0000-0000-00008D030000}"/>
    <cellStyle name="Normal 4 3 2 2" xfId="906" xr:uid="{00000000-0005-0000-0000-00008E030000}"/>
    <cellStyle name="Normal 4 3 2 3" xfId="907" xr:uid="{00000000-0005-0000-0000-00008F030000}"/>
    <cellStyle name="Normal 4 3 2 4" xfId="908" xr:uid="{00000000-0005-0000-0000-000090030000}"/>
    <cellStyle name="Normal 4 3 3" xfId="909" xr:uid="{00000000-0005-0000-0000-000091030000}"/>
    <cellStyle name="Normal 4 3 4" xfId="910" xr:uid="{00000000-0005-0000-0000-000092030000}"/>
    <cellStyle name="Normal 4 3 5" xfId="911" xr:uid="{00000000-0005-0000-0000-000093030000}"/>
    <cellStyle name="Normal 4 4" xfId="912" xr:uid="{00000000-0005-0000-0000-000094030000}"/>
    <cellStyle name="Normal 4 4 2" xfId="913" xr:uid="{00000000-0005-0000-0000-000095030000}"/>
    <cellStyle name="Normal 4 4 2 2" xfId="914" xr:uid="{00000000-0005-0000-0000-000096030000}"/>
    <cellStyle name="Normal 4 4 2 3" xfId="915" xr:uid="{00000000-0005-0000-0000-000097030000}"/>
    <cellStyle name="Normal 4 4 2 4" xfId="916" xr:uid="{00000000-0005-0000-0000-000098030000}"/>
    <cellStyle name="Normal 4 4 3" xfId="917" xr:uid="{00000000-0005-0000-0000-000099030000}"/>
    <cellStyle name="Normal 4 4 4" xfId="918" xr:uid="{00000000-0005-0000-0000-00009A030000}"/>
    <cellStyle name="Normal 4 4 5" xfId="919" xr:uid="{00000000-0005-0000-0000-00009B030000}"/>
    <cellStyle name="Normal 4 5" xfId="920" xr:uid="{00000000-0005-0000-0000-00009C030000}"/>
    <cellStyle name="Normal 4 5 2" xfId="921" xr:uid="{00000000-0005-0000-0000-00009D030000}"/>
    <cellStyle name="Normal 4 5 3" xfId="922" xr:uid="{00000000-0005-0000-0000-00009E030000}"/>
    <cellStyle name="Normal 4 5 4" xfId="923" xr:uid="{00000000-0005-0000-0000-00009F030000}"/>
    <cellStyle name="Normal 4 6" xfId="924" xr:uid="{00000000-0005-0000-0000-0000A0030000}"/>
    <cellStyle name="Normal 4 7" xfId="925" xr:uid="{00000000-0005-0000-0000-0000A1030000}"/>
    <cellStyle name="Normal 4 8" xfId="926" xr:uid="{00000000-0005-0000-0000-0000A2030000}"/>
    <cellStyle name="Normal 4 9" xfId="927" xr:uid="{00000000-0005-0000-0000-0000A3030000}"/>
    <cellStyle name="Normal 4_Administration_Building_-_Lista_de_Partidas_y_Cantidades_-_(PVDC-004)_REVC mod" xfId="928" xr:uid="{00000000-0005-0000-0000-0000A4030000}"/>
    <cellStyle name="Normal 40" xfId="929" xr:uid="{00000000-0005-0000-0000-0000A5030000}"/>
    <cellStyle name="Normal 40 2" xfId="930" xr:uid="{00000000-0005-0000-0000-0000A6030000}"/>
    <cellStyle name="Normal 41" xfId="931" xr:uid="{00000000-0005-0000-0000-0000A7030000}"/>
    <cellStyle name="Normal 42" xfId="932" xr:uid="{00000000-0005-0000-0000-0000A8030000}"/>
    <cellStyle name="Normal 42 2" xfId="933" xr:uid="{00000000-0005-0000-0000-0000A9030000}"/>
    <cellStyle name="Normal 42 3" xfId="934" xr:uid="{00000000-0005-0000-0000-0000AA030000}"/>
    <cellStyle name="Normal 43" xfId="935" xr:uid="{00000000-0005-0000-0000-0000AB030000}"/>
    <cellStyle name="Normal 44" xfId="936" xr:uid="{00000000-0005-0000-0000-0000AC030000}"/>
    <cellStyle name="Normal 45" xfId="937" xr:uid="{00000000-0005-0000-0000-0000AD030000}"/>
    <cellStyle name="Normal 46" xfId="938" xr:uid="{00000000-0005-0000-0000-0000AE030000}"/>
    <cellStyle name="Normal 47" xfId="939" xr:uid="{00000000-0005-0000-0000-0000AF030000}"/>
    <cellStyle name="Normal 48" xfId="940" xr:uid="{00000000-0005-0000-0000-0000B0030000}"/>
    <cellStyle name="Normal 49" xfId="941" xr:uid="{00000000-0005-0000-0000-0000B1030000}"/>
    <cellStyle name="Normal 5" xfId="14" xr:uid="{00000000-0005-0000-0000-0000B2030000}"/>
    <cellStyle name="Normal 5 10" xfId="942" xr:uid="{00000000-0005-0000-0000-0000B3030000}"/>
    <cellStyle name="Normal 5 11" xfId="943" xr:uid="{00000000-0005-0000-0000-0000B4030000}"/>
    <cellStyle name="Normal 5 12" xfId="944" xr:uid="{00000000-0005-0000-0000-0000B5030000}"/>
    <cellStyle name="Normal 5 13" xfId="945" xr:uid="{00000000-0005-0000-0000-0000B6030000}"/>
    <cellStyle name="Normal 5 14" xfId="946" xr:uid="{00000000-0005-0000-0000-0000B7030000}"/>
    <cellStyle name="Normal 5 2" xfId="947" xr:uid="{00000000-0005-0000-0000-0000B8030000}"/>
    <cellStyle name="Normal 5 2 2" xfId="948" xr:uid="{00000000-0005-0000-0000-0000B9030000}"/>
    <cellStyle name="Normal 5 3" xfId="949" xr:uid="{00000000-0005-0000-0000-0000BA030000}"/>
    <cellStyle name="Normal 5 4" xfId="950" xr:uid="{00000000-0005-0000-0000-0000BB030000}"/>
    <cellStyle name="Normal 5 5" xfId="951" xr:uid="{00000000-0005-0000-0000-0000BC030000}"/>
    <cellStyle name="Normal 5 6" xfId="952" xr:uid="{00000000-0005-0000-0000-0000BD030000}"/>
    <cellStyle name="Normal 5 7" xfId="953" xr:uid="{00000000-0005-0000-0000-0000BE030000}"/>
    <cellStyle name="Normal 5 8" xfId="954" xr:uid="{00000000-0005-0000-0000-0000BF030000}"/>
    <cellStyle name="Normal 5 9" xfId="955" xr:uid="{00000000-0005-0000-0000-0000C0030000}"/>
    <cellStyle name="Normal 5_Administration_Building_-_Lista_de_Partidas_y_Cantidades_-_(PVDC-004)_REVC mod" xfId="956" xr:uid="{00000000-0005-0000-0000-0000C1030000}"/>
    <cellStyle name="Normal 50" xfId="957" xr:uid="{00000000-0005-0000-0000-0000C2030000}"/>
    <cellStyle name="Normal 51" xfId="958" xr:uid="{00000000-0005-0000-0000-0000C3030000}"/>
    <cellStyle name="Normal 52" xfId="959" xr:uid="{00000000-0005-0000-0000-0000C4030000}"/>
    <cellStyle name="Normal 53" xfId="960" xr:uid="{00000000-0005-0000-0000-0000C5030000}"/>
    <cellStyle name="Normal 54" xfId="961" xr:uid="{00000000-0005-0000-0000-0000C6030000}"/>
    <cellStyle name="Normal 55" xfId="962" xr:uid="{00000000-0005-0000-0000-0000C7030000}"/>
    <cellStyle name="Normal 55 2" xfId="963" xr:uid="{00000000-0005-0000-0000-0000C8030000}"/>
    <cellStyle name="Normal 56" xfId="964" xr:uid="{00000000-0005-0000-0000-0000C9030000}"/>
    <cellStyle name="Normal 56 2" xfId="965" xr:uid="{00000000-0005-0000-0000-0000CA030000}"/>
    <cellStyle name="Normal 56 2 2" xfId="966" xr:uid="{00000000-0005-0000-0000-0000CB030000}"/>
    <cellStyle name="Normal 57" xfId="967" xr:uid="{00000000-0005-0000-0000-0000CC030000}"/>
    <cellStyle name="Normal 57 2" xfId="968" xr:uid="{00000000-0005-0000-0000-0000CD030000}"/>
    <cellStyle name="Normal 57 3" xfId="969" xr:uid="{00000000-0005-0000-0000-0000CE030000}"/>
    <cellStyle name="Normal 57 3 2" xfId="970" xr:uid="{00000000-0005-0000-0000-0000CF030000}"/>
    <cellStyle name="Normal 58" xfId="971" xr:uid="{00000000-0005-0000-0000-0000D0030000}"/>
    <cellStyle name="Normal 58 2" xfId="972" xr:uid="{00000000-0005-0000-0000-0000D1030000}"/>
    <cellStyle name="Normal 59" xfId="973" xr:uid="{00000000-0005-0000-0000-0000D2030000}"/>
    <cellStyle name="Normal 59 2" xfId="974" xr:uid="{00000000-0005-0000-0000-0000D3030000}"/>
    <cellStyle name="Normal 6" xfId="975" xr:uid="{00000000-0005-0000-0000-0000D4030000}"/>
    <cellStyle name="Normal 6 10" xfId="976" xr:uid="{00000000-0005-0000-0000-0000D5030000}"/>
    <cellStyle name="Normal 6 11" xfId="977" xr:uid="{00000000-0005-0000-0000-0000D6030000}"/>
    <cellStyle name="Normal 6 12" xfId="978" xr:uid="{00000000-0005-0000-0000-0000D7030000}"/>
    <cellStyle name="Normal 6 13" xfId="979" xr:uid="{00000000-0005-0000-0000-0000D8030000}"/>
    <cellStyle name="Normal 6 14" xfId="980" xr:uid="{00000000-0005-0000-0000-0000D9030000}"/>
    <cellStyle name="Normal 6 15" xfId="981" xr:uid="{00000000-0005-0000-0000-0000DA030000}"/>
    <cellStyle name="Normal 6 16" xfId="982" xr:uid="{00000000-0005-0000-0000-0000DB030000}"/>
    <cellStyle name="Normal 6 17" xfId="983" xr:uid="{00000000-0005-0000-0000-0000DC030000}"/>
    <cellStyle name="Normal 6 18" xfId="984" xr:uid="{00000000-0005-0000-0000-0000DD030000}"/>
    <cellStyle name="Normal 6 19" xfId="985" xr:uid="{00000000-0005-0000-0000-0000DE030000}"/>
    <cellStyle name="Normal 6 2" xfId="986" xr:uid="{00000000-0005-0000-0000-0000DF030000}"/>
    <cellStyle name="Normal 6 2 2" xfId="987" xr:uid="{00000000-0005-0000-0000-0000E0030000}"/>
    <cellStyle name="Normal 6 2 2 2" xfId="988" xr:uid="{00000000-0005-0000-0000-0000E1030000}"/>
    <cellStyle name="Normal 6 2 2 2 2" xfId="989" xr:uid="{00000000-0005-0000-0000-0000E2030000}"/>
    <cellStyle name="Normal 6 2 2 2 3" xfId="990" xr:uid="{00000000-0005-0000-0000-0000E3030000}"/>
    <cellStyle name="Normal 6 2 2 2 4" xfId="991" xr:uid="{00000000-0005-0000-0000-0000E4030000}"/>
    <cellStyle name="Normal 6 2 2 3" xfId="992" xr:uid="{00000000-0005-0000-0000-0000E5030000}"/>
    <cellStyle name="Normal 6 2 2 4" xfId="993" xr:uid="{00000000-0005-0000-0000-0000E6030000}"/>
    <cellStyle name="Normal 6 2 2 5" xfId="994" xr:uid="{00000000-0005-0000-0000-0000E7030000}"/>
    <cellStyle name="Normal 6 2 3" xfId="995" xr:uid="{00000000-0005-0000-0000-0000E8030000}"/>
    <cellStyle name="Normal 6 2 4" xfId="996" xr:uid="{00000000-0005-0000-0000-0000E9030000}"/>
    <cellStyle name="Normal 6 2 5" xfId="997" xr:uid="{00000000-0005-0000-0000-0000EA030000}"/>
    <cellStyle name="Normal 6 20" xfId="998" xr:uid="{00000000-0005-0000-0000-0000EB030000}"/>
    <cellStyle name="Normal 6 21" xfId="999" xr:uid="{00000000-0005-0000-0000-0000EC030000}"/>
    <cellStyle name="Normal 6 22" xfId="1183" xr:uid="{00000000-0005-0000-0000-0000ED030000}"/>
    <cellStyle name="Normal 6 3" xfId="1000" xr:uid="{00000000-0005-0000-0000-0000EE030000}"/>
    <cellStyle name="Normal 6 4" xfId="1001" xr:uid="{00000000-0005-0000-0000-0000EF030000}"/>
    <cellStyle name="Normal 6 5" xfId="1002" xr:uid="{00000000-0005-0000-0000-0000F0030000}"/>
    <cellStyle name="Normal 6 6" xfId="1003" xr:uid="{00000000-0005-0000-0000-0000F1030000}"/>
    <cellStyle name="Normal 6 7" xfId="1004" xr:uid="{00000000-0005-0000-0000-0000F2030000}"/>
    <cellStyle name="Normal 6 8" xfId="1005" xr:uid="{00000000-0005-0000-0000-0000F3030000}"/>
    <cellStyle name="Normal 6 9" xfId="1006" xr:uid="{00000000-0005-0000-0000-0000F4030000}"/>
    <cellStyle name="Normal 6_ECOCISA" xfId="1007" xr:uid="{00000000-0005-0000-0000-0000F5030000}"/>
    <cellStyle name="Normal 60" xfId="1008" xr:uid="{00000000-0005-0000-0000-0000F6030000}"/>
    <cellStyle name="Normal 61" xfId="1009" xr:uid="{00000000-0005-0000-0000-0000F7030000}"/>
    <cellStyle name="Normal 62" xfId="1010" xr:uid="{00000000-0005-0000-0000-0000F8030000}"/>
    <cellStyle name="Normal 63" xfId="1011" xr:uid="{00000000-0005-0000-0000-0000F9030000}"/>
    <cellStyle name="Normal 64" xfId="1012" xr:uid="{00000000-0005-0000-0000-0000FA030000}"/>
    <cellStyle name="Normal 65" xfId="1013" xr:uid="{00000000-0005-0000-0000-0000FB030000}"/>
    <cellStyle name="Normal 66" xfId="1014" xr:uid="{00000000-0005-0000-0000-0000FC030000}"/>
    <cellStyle name="Normal 67" xfId="1015" xr:uid="{00000000-0005-0000-0000-0000FD030000}"/>
    <cellStyle name="Normal 68" xfId="1016" xr:uid="{00000000-0005-0000-0000-0000FE030000}"/>
    <cellStyle name="Normal 69" xfId="1017" xr:uid="{00000000-0005-0000-0000-0000FF030000}"/>
    <cellStyle name="Normal 7" xfId="1018" xr:uid="{00000000-0005-0000-0000-000000040000}"/>
    <cellStyle name="Normal 7 2" xfId="1019" xr:uid="{00000000-0005-0000-0000-000001040000}"/>
    <cellStyle name="Normal 7 3" xfId="1020" xr:uid="{00000000-0005-0000-0000-000002040000}"/>
    <cellStyle name="Normal 70" xfId="1021" xr:uid="{00000000-0005-0000-0000-000003040000}"/>
    <cellStyle name="Normal 71" xfId="1022" xr:uid="{00000000-0005-0000-0000-000004040000}"/>
    <cellStyle name="Normal 72" xfId="1023" xr:uid="{00000000-0005-0000-0000-000005040000}"/>
    <cellStyle name="Normal 72 2" xfId="1188" xr:uid="{00000000-0005-0000-0000-000006040000}"/>
    <cellStyle name="Normal 73" xfId="1024" xr:uid="{00000000-0005-0000-0000-000007040000}"/>
    <cellStyle name="Normal 74" xfId="1025" xr:uid="{00000000-0005-0000-0000-000008040000}"/>
    <cellStyle name="Normal 75" xfId="1026" xr:uid="{00000000-0005-0000-0000-000009040000}"/>
    <cellStyle name="Normal 76" xfId="1027" xr:uid="{00000000-0005-0000-0000-00000A040000}"/>
    <cellStyle name="Normal 77" xfId="1028" xr:uid="{00000000-0005-0000-0000-00000B040000}"/>
    <cellStyle name="Normal 78" xfId="1029" xr:uid="{00000000-0005-0000-0000-00000C040000}"/>
    <cellStyle name="Normal 79" xfId="1030" xr:uid="{00000000-0005-0000-0000-00000D040000}"/>
    <cellStyle name="Normal 8" xfId="1031" xr:uid="{00000000-0005-0000-0000-00000E040000}"/>
    <cellStyle name="Normal 8 2" xfId="1032" xr:uid="{00000000-0005-0000-0000-00000F040000}"/>
    <cellStyle name="Normal 8 2 2" xfId="1033" xr:uid="{00000000-0005-0000-0000-000010040000}"/>
    <cellStyle name="Normal 8 2 2 2" xfId="1034" xr:uid="{00000000-0005-0000-0000-000011040000}"/>
    <cellStyle name="Normal 8 2 3" xfId="1035" xr:uid="{00000000-0005-0000-0000-000012040000}"/>
    <cellStyle name="Normal 8 2 3 2" xfId="1036" xr:uid="{00000000-0005-0000-0000-000013040000}"/>
    <cellStyle name="Normal 8 2 4" xfId="1037" xr:uid="{00000000-0005-0000-0000-000014040000}"/>
    <cellStyle name="Normal 8 2 4 2" xfId="1038" xr:uid="{00000000-0005-0000-0000-000015040000}"/>
    <cellStyle name="Normal 8 2 4 2 2" xfId="1039" xr:uid="{00000000-0005-0000-0000-000016040000}"/>
    <cellStyle name="Normal 8 2 4 2 3" xfId="1040" xr:uid="{00000000-0005-0000-0000-000017040000}"/>
    <cellStyle name="Normal 8 2 4 2 3 2" xfId="1041" xr:uid="{00000000-0005-0000-0000-000018040000}"/>
    <cellStyle name="Normal 8 2 4 2 3 2 2" xfId="1042" xr:uid="{00000000-0005-0000-0000-000019040000}"/>
    <cellStyle name="Normal 8 2 4 2 3 2 2 2" xfId="1043" xr:uid="{00000000-0005-0000-0000-00001A040000}"/>
    <cellStyle name="Normal 8 2 4 2 4" xfId="1044" xr:uid="{00000000-0005-0000-0000-00001B040000}"/>
    <cellStyle name="Normal 8 2 4 3" xfId="1045" xr:uid="{00000000-0005-0000-0000-00001C040000}"/>
    <cellStyle name="Normal 8 2 4 3 2" xfId="1046" xr:uid="{00000000-0005-0000-0000-00001D040000}"/>
    <cellStyle name="Normal 8 2 4 3 2 2" xfId="1047" xr:uid="{00000000-0005-0000-0000-00001E040000}"/>
    <cellStyle name="Normal 80" xfId="1048" xr:uid="{00000000-0005-0000-0000-00001F040000}"/>
    <cellStyle name="Normal 81" xfId="1049" xr:uid="{00000000-0005-0000-0000-000020040000}"/>
    <cellStyle name="Normal 82" xfId="1050" xr:uid="{00000000-0005-0000-0000-000021040000}"/>
    <cellStyle name="Normal 83" xfId="1189" xr:uid="{EA321C66-DFE6-4294-94DF-642AE4419C11}"/>
    <cellStyle name="Normal 9" xfId="1051" xr:uid="{00000000-0005-0000-0000-000022040000}"/>
    <cellStyle name="Normal 9 2" xfId="1052" xr:uid="{00000000-0005-0000-0000-000023040000}"/>
    <cellStyle name="Normal 9 3" xfId="1053" xr:uid="{00000000-0005-0000-0000-000024040000}"/>
    <cellStyle name="Normal 9 4" xfId="1054" xr:uid="{00000000-0005-0000-0000-000025040000}"/>
    <cellStyle name="Normal,80 pts rojo, Texto chispeante" xfId="1055" xr:uid="{00000000-0005-0000-0000-000026040000}"/>
    <cellStyle name="Notas 2" xfId="1056" xr:uid="{00000000-0005-0000-0000-000029040000}"/>
    <cellStyle name="Notas 3" xfId="1057" xr:uid="{00000000-0005-0000-0000-00002A040000}"/>
    <cellStyle name="Notas 4" xfId="1058" xr:uid="{00000000-0005-0000-0000-00002B040000}"/>
    <cellStyle name="Note" xfId="1059" xr:uid="{00000000-0005-0000-0000-00002C040000}"/>
    <cellStyle name="Note 2" xfId="1060" xr:uid="{00000000-0005-0000-0000-00002D040000}"/>
    <cellStyle name="Output" xfId="1061" xr:uid="{00000000-0005-0000-0000-00002E040000}"/>
    <cellStyle name="Output 2" xfId="1062" xr:uid="{00000000-0005-0000-0000-00002F040000}"/>
    <cellStyle name="Output 3" xfId="1063" xr:uid="{00000000-0005-0000-0000-000030040000}"/>
    <cellStyle name="Percent 10" xfId="1064" xr:uid="{00000000-0005-0000-0000-000031040000}"/>
    <cellStyle name="Percent 11" xfId="1065" xr:uid="{00000000-0005-0000-0000-000032040000}"/>
    <cellStyle name="Percent 12" xfId="1066" xr:uid="{00000000-0005-0000-0000-000033040000}"/>
    <cellStyle name="Percent 13" xfId="1067" xr:uid="{00000000-0005-0000-0000-000034040000}"/>
    <cellStyle name="Percent 2" xfId="8" xr:uid="{00000000-0005-0000-0000-000035040000}"/>
    <cellStyle name="Percent 2 2" xfId="1068" xr:uid="{00000000-0005-0000-0000-000036040000}"/>
    <cellStyle name="Percent 2 2 2" xfId="1069" xr:uid="{00000000-0005-0000-0000-000037040000}"/>
    <cellStyle name="Percent 2 3" xfId="1070" xr:uid="{00000000-0005-0000-0000-000038040000}"/>
    <cellStyle name="Percent 2 4" xfId="1071" xr:uid="{00000000-0005-0000-0000-000039040000}"/>
    <cellStyle name="Percent 3" xfId="1072" xr:uid="{00000000-0005-0000-0000-00003A040000}"/>
    <cellStyle name="Percent 3 2" xfId="1073" xr:uid="{00000000-0005-0000-0000-00003B040000}"/>
    <cellStyle name="Percent 3 3" xfId="1074" xr:uid="{00000000-0005-0000-0000-00003C040000}"/>
    <cellStyle name="Percent 4" xfId="1075" xr:uid="{00000000-0005-0000-0000-00003D040000}"/>
    <cellStyle name="Percent 4 2" xfId="1076" xr:uid="{00000000-0005-0000-0000-00003E040000}"/>
    <cellStyle name="Percent 4 2 2" xfId="1077" xr:uid="{00000000-0005-0000-0000-00003F040000}"/>
    <cellStyle name="Percent 4 2 3" xfId="1078" xr:uid="{00000000-0005-0000-0000-000040040000}"/>
    <cellStyle name="Percent 4 3" xfId="1079" xr:uid="{00000000-0005-0000-0000-000041040000}"/>
    <cellStyle name="Percent 4 4" xfId="1080" xr:uid="{00000000-0005-0000-0000-000042040000}"/>
    <cellStyle name="Percent 5" xfId="1081" xr:uid="{00000000-0005-0000-0000-000043040000}"/>
    <cellStyle name="Percent 5 2" xfId="1082" xr:uid="{00000000-0005-0000-0000-000044040000}"/>
    <cellStyle name="Percent 5 3" xfId="1083" xr:uid="{00000000-0005-0000-0000-000045040000}"/>
    <cellStyle name="Percent 6" xfId="1084" xr:uid="{00000000-0005-0000-0000-000046040000}"/>
    <cellStyle name="Percent 7" xfId="1085" xr:uid="{00000000-0005-0000-0000-000047040000}"/>
    <cellStyle name="Percent 7 2" xfId="1086" xr:uid="{00000000-0005-0000-0000-000048040000}"/>
    <cellStyle name="Percent 8" xfId="1087" xr:uid="{00000000-0005-0000-0000-000049040000}"/>
    <cellStyle name="Percent 9" xfId="1088" xr:uid="{00000000-0005-0000-0000-00004A040000}"/>
    <cellStyle name="Porcentaje" xfId="12" builtinId="5"/>
    <cellStyle name="Porcentaje 2" xfId="1089" xr:uid="{00000000-0005-0000-0000-00004C040000}"/>
    <cellStyle name="Porcentaje 2 2" xfId="1090" xr:uid="{00000000-0005-0000-0000-00004D040000}"/>
    <cellStyle name="Porcentaje 2 3" xfId="1091" xr:uid="{00000000-0005-0000-0000-00004E040000}"/>
    <cellStyle name="Porcentaje 2 4" xfId="1092" xr:uid="{00000000-0005-0000-0000-00004F040000}"/>
    <cellStyle name="Porcentaje 2 5" xfId="1093" xr:uid="{00000000-0005-0000-0000-000050040000}"/>
    <cellStyle name="Porcentaje 3" xfId="1094" xr:uid="{00000000-0005-0000-0000-000051040000}"/>
    <cellStyle name="Porcentaje 4" xfId="1095" xr:uid="{00000000-0005-0000-0000-000052040000}"/>
    <cellStyle name="Porcentual 10" xfId="1096" xr:uid="{00000000-0005-0000-0000-000053040000}"/>
    <cellStyle name="Porcentual 2" xfId="1097" xr:uid="{00000000-0005-0000-0000-000054040000}"/>
    <cellStyle name="Porcentual 2 2" xfId="1098" xr:uid="{00000000-0005-0000-0000-000055040000}"/>
    <cellStyle name="Porcentual 2 2 2" xfId="1099" xr:uid="{00000000-0005-0000-0000-000056040000}"/>
    <cellStyle name="Porcentual 2 3" xfId="1100" xr:uid="{00000000-0005-0000-0000-000057040000}"/>
    <cellStyle name="Porcentual 2 4" xfId="1101" xr:uid="{00000000-0005-0000-0000-000058040000}"/>
    <cellStyle name="Porcentual 2 5" xfId="1102" xr:uid="{00000000-0005-0000-0000-000059040000}"/>
    <cellStyle name="Porcentual 2 6" xfId="1103" xr:uid="{00000000-0005-0000-0000-00005A040000}"/>
    <cellStyle name="Porcentual 2_ANALISIS COSTOS PORTICOS GRAN TECHO" xfId="1104" xr:uid="{00000000-0005-0000-0000-00005B040000}"/>
    <cellStyle name="Porcentual 3" xfId="1105" xr:uid="{00000000-0005-0000-0000-00005C040000}"/>
    <cellStyle name="Porcentual 3 10" xfId="1106" xr:uid="{00000000-0005-0000-0000-00005D040000}"/>
    <cellStyle name="Porcentual 3 11" xfId="1107" xr:uid="{00000000-0005-0000-0000-00005E040000}"/>
    <cellStyle name="Porcentual 3 12" xfId="1108" xr:uid="{00000000-0005-0000-0000-00005F040000}"/>
    <cellStyle name="Porcentual 3 13" xfId="1109" xr:uid="{00000000-0005-0000-0000-000060040000}"/>
    <cellStyle name="Porcentual 3 14" xfId="1110" xr:uid="{00000000-0005-0000-0000-000061040000}"/>
    <cellStyle name="Porcentual 3 15" xfId="1111" xr:uid="{00000000-0005-0000-0000-000062040000}"/>
    <cellStyle name="Porcentual 3 2" xfId="1112" xr:uid="{00000000-0005-0000-0000-000063040000}"/>
    <cellStyle name="Porcentual 3 2 2" xfId="1113" xr:uid="{00000000-0005-0000-0000-000064040000}"/>
    <cellStyle name="Porcentual 3 2 2 2" xfId="1114" xr:uid="{00000000-0005-0000-0000-000065040000}"/>
    <cellStyle name="Porcentual 3 3" xfId="1115" xr:uid="{00000000-0005-0000-0000-000066040000}"/>
    <cellStyle name="Porcentual 3 4" xfId="1116" xr:uid="{00000000-0005-0000-0000-000067040000}"/>
    <cellStyle name="Porcentual 3 5" xfId="1117" xr:uid="{00000000-0005-0000-0000-000068040000}"/>
    <cellStyle name="Porcentual 3 6" xfId="1118" xr:uid="{00000000-0005-0000-0000-000069040000}"/>
    <cellStyle name="Porcentual 3 7" xfId="1119" xr:uid="{00000000-0005-0000-0000-00006A040000}"/>
    <cellStyle name="Porcentual 3 8" xfId="1120" xr:uid="{00000000-0005-0000-0000-00006B040000}"/>
    <cellStyle name="Porcentual 3 9" xfId="1121" xr:uid="{00000000-0005-0000-0000-00006C040000}"/>
    <cellStyle name="Porcentual 4" xfId="1122" xr:uid="{00000000-0005-0000-0000-00006D040000}"/>
    <cellStyle name="Porcentual 4 10" xfId="1123" xr:uid="{00000000-0005-0000-0000-00006E040000}"/>
    <cellStyle name="Porcentual 4 11" xfId="1124" xr:uid="{00000000-0005-0000-0000-00006F040000}"/>
    <cellStyle name="Porcentual 4 12" xfId="1125" xr:uid="{00000000-0005-0000-0000-000070040000}"/>
    <cellStyle name="Porcentual 4 13" xfId="1126" xr:uid="{00000000-0005-0000-0000-000071040000}"/>
    <cellStyle name="Porcentual 4 14" xfId="1127" xr:uid="{00000000-0005-0000-0000-000072040000}"/>
    <cellStyle name="Porcentual 4 15" xfId="1128" xr:uid="{00000000-0005-0000-0000-000073040000}"/>
    <cellStyle name="Porcentual 4 16" xfId="1129" xr:uid="{00000000-0005-0000-0000-000074040000}"/>
    <cellStyle name="Porcentual 4 17" xfId="1130" xr:uid="{00000000-0005-0000-0000-000075040000}"/>
    <cellStyle name="Porcentual 4 18" xfId="1131" xr:uid="{00000000-0005-0000-0000-000076040000}"/>
    <cellStyle name="Porcentual 4 19" xfId="1132" xr:uid="{00000000-0005-0000-0000-000077040000}"/>
    <cellStyle name="Porcentual 4 2" xfId="1133" xr:uid="{00000000-0005-0000-0000-000078040000}"/>
    <cellStyle name="Porcentual 4 20" xfId="1134" xr:uid="{00000000-0005-0000-0000-000079040000}"/>
    <cellStyle name="Porcentual 4 3" xfId="1135" xr:uid="{00000000-0005-0000-0000-00007A040000}"/>
    <cellStyle name="Porcentual 4 4" xfId="1136" xr:uid="{00000000-0005-0000-0000-00007B040000}"/>
    <cellStyle name="Porcentual 4 5" xfId="1137" xr:uid="{00000000-0005-0000-0000-00007C040000}"/>
    <cellStyle name="Porcentual 4 6" xfId="1138" xr:uid="{00000000-0005-0000-0000-00007D040000}"/>
    <cellStyle name="Porcentual 4 7" xfId="1139" xr:uid="{00000000-0005-0000-0000-00007E040000}"/>
    <cellStyle name="Porcentual 4 8" xfId="1140" xr:uid="{00000000-0005-0000-0000-00007F040000}"/>
    <cellStyle name="Porcentual 4 9" xfId="1141" xr:uid="{00000000-0005-0000-0000-000080040000}"/>
    <cellStyle name="Porcentual 5" xfId="1142" xr:uid="{00000000-0005-0000-0000-000081040000}"/>
    <cellStyle name="Porcentual 5 2" xfId="1143" xr:uid="{00000000-0005-0000-0000-000082040000}"/>
    <cellStyle name="Porcentual 5 2 2" xfId="1144" xr:uid="{00000000-0005-0000-0000-000083040000}"/>
    <cellStyle name="Porcentual 6" xfId="1145" xr:uid="{00000000-0005-0000-0000-000084040000}"/>
    <cellStyle name="Porcentual 7" xfId="1146" xr:uid="{00000000-0005-0000-0000-000085040000}"/>
    <cellStyle name="Porcentual 8" xfId="1147" xr:uid="{00000000-0005-0000-0000-000086040000}"/>
    <cellStyle name="Porcentual 9" xfId="1148" xr:uid="{00000000-0005-0000-0000-000087040000}"/>
    <cellStyle name="Salida 2" xfId="1149" xr:uid="{00000000-0005-0000-0000-000088040000}"/>
    <cellStyle name="Salida 3" xfId="1150" xr:uid="{00000000-0005-0000-0000-000089040000}"/>
    <cellStyle name="Salida 4" xfId="1151" xr:uid="{00000000-0005-0000-0000-00008A040000}"/>
    <cellStyle name="Sheet Title" xfId="1152" xr:uid="{00000000-0005-0000-0000-00008B040000}"/>
    <cellStyle name="Texto de advertencia 2" xfId="1153" xr:uid="{00000000-0005-0000-0000-00008C040000}"/>
    <cellStyle name="Texto de advertencia 3" xfId="1154" xr:uid="{00000000-0005-0000-0000-00008D040000}"/>
    <cellStyle name="Texto de advertencia 4" xfId="1155" xr:uid="{00000000-0005-0000-0000-00008E040000}"/>
    <cellStyle name="Texto explicativo 2" xfId="1156" xr:uid="{00000000-0005-0000-0000-00008F040000}"/>
    <cellStyle name="Texto explicativo 3" xfId="1157" xr:uid="{00000000-0005-0000-0000-000090040000}"/>
    <cellStyle name="Texto explicativo 4" xfId="1158" xr:uid="{00000000-0005-0000-0000-000091040000}"/>
    <cellStyle name="Title" xfId="1159" xr:uid="{00000000-0005-0000-0000-000092040000}"/>
    <cellStyle name="Title 2" xfId="1160" xr:uid="{00000000-0005-0000-0000-000093040000}"/>
    <cellStyle name="Title 3" xfId="1161" xr:uid="{00000000-0005-0000-0000-000094040000}"/>
    <cellStyle name="Título 1 2" xfId="1162" xr:uid="{00000000-0005-0000-0000-000095040000}"/>
    <cellStyle name="Título 1 3" xfId="1163" xr:uid="{00000000-0005-0000-0000-000096040000}"/>
    <cellStyle name="Título 1 4" xfId="1164" xr:uid="{00000000-0005-0000-0000-000097040000}"/>
    <cellStyle name="Titulo 2" xfId="1165" xr:uid="{00000000-0005-0000-0000-000098040000}"/>
    <cellStyle name="Título 2 2" xfId="1166" xr:uid="{00000000-0005-0000-0000-000099040000}"/>
    <cellStyle name="Título 2 3" xfId="1167" xr:uid="{00000000-0005-0000-0000-00009A040000}"/>
    <cellStyle name="Título 2 4" xfId="1168" xr:uid="{00000000-0005-0000-0000-00009B040000}"/>
    <cellStyle name="Titulo 3" xfId="1169" xr:uid="{00000000-0005-0000-0000-00009C040000}"/>
    <cellStyle name="Título 3 2" xfId="1170" xr:uid="{00000000-0005-0000-0000-00009D040000}"/>
    <cellStyle name="Título 3 3" xfId="1171" xr:uid="{00000000-0005-0000-0000-00009E040000}"/>
    <cellStyle name="Título 3 4" xfId="1172" xr:uid="{00000000-0005-0000-0000-00009F040000}"/>
    <cellStyle name="Título 4" xfId="1173" xr:uid="{00000000-0005-0000-0000-0000A0040000}"/>
    <cellStyle name="Título 5" xfId="1174" xr:uid="{00000000-0005-0000-0000-0000A1040000}"/>
    <cellStyle name="Título 6" xfId="1175" xr:uid="{00000000-0005-0000-0000-0000A2040000}"/>
    <cellStyle name="Título de hoja" xfId="1176" xr:uid="{00000000-0005-0000-0000-0000A3040000}"/>
    <cellStyle name="Total 2" xfId="1177" xr:uid="{00000000-0005-0000-0000-0000A4040000}"/>
    <cellStyle name="Total 3" xfId="1178" xr:uid="{00000000-0005-0000-0000-0000A5040000}"/>
    <cellStyle name="Total 4" xfId="1179" xr:uid="{00000000-0005-0000-0000-0000A6040000}"/>
    <cellStyle name="Währung" xfId="1180" xr:uid="{00000000-0005-0000-0000-0000A7040000}"/>
    <cellStyle name="Warning Text" xfId="1181" xr:uid="{00000000-0005-0000-0000-0000A8040000}"/>
  </cellStyles>
  <dxfs count="0"/>
  <tableStyles count="0"/>
  <colors>
    <mruColors>
      <color rgb="FF66FF66"/>
      <color rgb="FF0066FF"/>
      <color rgb="FF99FF99"/>
      <color rgb="FFFFFFCC"/>
      <color rgb="FFFFFF99"/>
      <color rgb="FF99CCFF"/>
      <color rgb="FFE2E2E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4</xdr:row>
      <xdr:rowOff>127596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38676D2D-21DB-48B3-84F6-EDFFFC68E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72725" cy="660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.garcia\Desktop\Elsa-%20CEIZTUR\BALNEARIO%20LOS%20PATICOS%20Y%20CASA%20CLUB%20PERIODISTA-%20LA%20VEGA%20ELG\Documents%20and%20Settings\crendon.HMV\Local%20Settings\Temporary%20Internet%20Files\OLK3\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EFA38810" TargetMode="External"/><Relationship Id="rId1" Type="http://schemas.openxmlformats.org/officeDocument/2006/relationships/externalLinkPath" Target="file:///\\EFA38810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diaz\Documents\pres.%202013\CONCURSO\TRABAJOS\Transfer\Costos\Proyectos\Galerias\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76A22266" TargetMode="External"/><Relationship Id="rId1" Type="http://schemas.openxmlformats.org/officeDocument/2006/relationships/externalLinkPath" Target="file:///\\76A22266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  <sheetName val="ANALISIS_4-05"/>
      <sheetName val="PRESUPUESTO_(CORREGIDO)"/>
      <sheetName val="ANALISIS_4-051"/>
      <sheetName val="PRESUPUESTO_(CORREGIDO)1"/>
      <sheetName val="ANALISIS_4-052"/>
      <sheetName val="PRESUPUESTO_(CORREGIDO)2"/>
      <sheetName val="ANALISIS_4-053"/>
      <sheetName val="PRESUPUESTO_(CORREGIDO)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In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_O_"/>
      <sheetName val="M_O_1"/>
      <sheetName val="caseta_de_planta_(2)2"/>
      <sheetName val="cisterna_2"/>
      <sheetName val="caseta_de_planta2"/>
      <sheetName val="Relacion_de_proyecto2"/>
      <sheetName val="Análisis_de_Precios2"/>
      <sheetName val="M_O_2"/>
      <sheetName val="caseta_de_planta_(2)3"/>
      <sheetName val="cisterna_3"/>
      <sheetName val="caseta_de_planta3"/>
      <sheetName val="Relacion_de_proyecto3"/>
      <sheetName val="Análisis_de_Precios3"/>
      <sheetName val="M_O_3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>
        <row r="7">
          <cell r="C7" t="str">
            <v>Cant.</v>
          </cell>
        </row>
      </sheetData>
      <sheetData sheetId="25"/>
      <sheetData sheetId="26"/>
      <sheetData sheetId="27" refreshError="1"/>
      <sheetData sheetId="28"/>
      <sheetData sheetId="29"/>
      <sheetData sheetId="30"/>
      <sheetData sheetId="31"/>
      <sheetData sheetId="32">
        <row r="7">
          <cell r="C7" t="str">
            <v>Cant.</v>
          </cell>
        </row>
      </sheetData>
      <sheetData sheetId="33"/>
      <sheetData sheetId="34"/>
      <sheetData sheetId="35"/>
      <sheetData sheetId="36"/>
      <sheetData sheetId="37"/>
      <sheetData sheetId="38">
        <row r="7">
          <cell r="C7" t="str">
            <v>Cant.</v>
          </cell>
        </row>
      </sheetData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presup_"/>
      <sheetName val="presup_1"/>
      <sheetName val="presup_2"/>
      <sheetName val="presup_3"/>
      <sheetName val="Analisis Detallado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  <sheetName val="Analisis Unitarios"/>
      <sheetName val="Cargas Sociales"/>
      <sheetName val="Datos a Project"/>
      <sheetName val="Tarifas de Alquiler de Equip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  <sheetName val="INSU"/>
      <sheetName val="MO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01">
          <cell r="F201">
            <v>7792.2050656250012</v>
          </cell>
        </row>
      </sheetData>
      <sheetData sheetId="28"/>
      <sheetData sheetId="29"/>
      <sheetData sheetId="30"/>
      <sheetData sheetId="31"/>
      <sheetData sheetId="32">
        <row r="201">
          <cell r="F201">
            <v>7792.2050656250012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  <sheetName val="Mano Obra"/>
      <sheetName val="Presup.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Pres__Adic_Y"/>
      <sheetName val="LISTA_DE_PRECIO"/>
      <sheetName val="Mano_Obra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Pres__Adic_Y1"/>
      <sheetName val="LISTA_DE_PRECIO1"/>
      <sheetName val="Mano_Obra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Mano_Obra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Mano_Obra3"/>
      <sheetName val="MOJornal"/>
      <sheetName val="Estructura Metalica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/>
      <sheetData sheetId="4">
        <row r="1512">
          <cell r="G1512">
            <v>3526.1216021874998</v>
          </cell>
        </row>
      </sheetData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4">
          <cell r="D14">
            <v>1240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512">
          <cell r="G1512">
            <v>3526.1216021874998</v>
          </cell>
        </row>
      </sheetData>
      <sheetData sheetId="51"/>
      <sheetData sheetId="52"/>
      <sheetData sheetId="53"/>
      <sheetData sheetId="54"/>
      <sheetData sheetId="55">
        <row r="391">
          <cell r="F391">
            <v>14781.061545997285</v>
          </cell>
        </row>
      </sheetData>
      <sheetData sheetId="56">
        <row r="1512">
          <cell r="G1512">
            <v>3526.1216021874998</v>
          </cell>
        </row>
      </sheetData>
      <sheetData sheetId="57"/>
      <sheetData sheetId="58">
        <row r="126">
          <cell r="C126">
            <v>55</v>
          </cell>
        </row>
      </sheetData>
      <sheetData sheetId="59">
        <row r="39">
          <cell r="D39">
            <v>4.37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12">
          <cell r="G1512">
            <v>3526.1216021874998</v>
          </cell>
        </row>
      </sheetData>
      <sheetData sheetId="79"/>
      <sheetData sheetId="80"/>
      <sheetData sheetId="81"/>
      <sheetData sheetId="82"/>
      <sheetData sheetId="83">
        <row r="391">
          <cell r="F391">
            <v>14781.061545997285</v>
          </cell>
        </row>
      </sheetData>
      <sheetData sheetId="84">
        <row r="1512">
          <cell r="G1512">
            <v>3526.1216021874998</v>
          </cell>
        </row>
      </sheetData>
      <sheetData sheetId="85"/>
      <sheetData sheetId="86">
        <row r="126">
          <cell r="C126">
            <v>55</v>
          </cell>
        </row>
      </sheetData>
      <sheetData sheetId="87">
        <row r="39">
          <cell r="D39">
            <v>4.37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512">
          <cell r="G1512">
            <v>3526.1216021874998</v>
          </cell>
        </row>
      </sheetData>
      <sheetData sheetId="107"/>
      <sheetData sheetId="108"/>
      <sheetData sheetId="109"/>
      <sheetData sheetId="110"/>
      <sheetData sheetId="111">
        <row r="391">
          <cell r="F391">
            <v>14781.061545997285</v>
          </cell>
        </row>
      </sheetData>
      <sheetData sheetId="112">
        <row r="1512">
          <cell r="G1512">
            <v>3526.1216021874998</v>
          </cell>
        </row>
      </sheetData>
      <sheetData sheetId="113"/>
      <sheetData sheetId="114">
        <row r="126">
          <cell r="C126">
            <v>55</v>
          </cell>
        </row>
      </sheetData>
      <sheetData sheetId="115">
        <row r="39">
          <cell r="D39">
            <v>4.37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1512">
          <cell r="G1512">
            <v>3526.1216021874998</v>
          </cell>
        </row>
      </sheetData>
      <sheetData sheetId="135"/>
      <sheetData sheetId="136"/>
      <sheetData sheetId="137"/>
      <sheetData sheetId="138"/>
      <sheetData sheetId="139">
        <row r="391">
          <cell r="F391">
            <v>14781.061545997285</v>
          </cell>
        </row>
      </sheetData>
      <sheetData sheetId="140">
        <row r="1512">
          <cell r="G1512">
            <v>3526.1216021874998</v>
          </cell>
        </row>
      </sheetData>
      <sheetData sheetId="141"/>
      <sheetData sheetId="142">
        <row r="126">
          <cell r="C126">
            <v>55</v>
          </cell>
        </row>
      </sheetData>
      <sheetData sheetId="143">
        <row r="39">
          <cell r="D39">
            <v>4.37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  <sheetName val="Estado_Financiero"/>
      <sheetName val="R_Precios_Ajustado_"/>
      <sheetName val="anal_term"/>
      <sheetName val="Estado_Financiero1"/>
      <sheetName val="R_Precios_Ajustado_1"/>
      <sheetName val="anal_term1"/>
      <sheetName val="Estado_Financiero2"/>
      <sheetName val="R_Precios_Ajustado_2"/>
      <sheetName val="anal_term2"/>
      <sheetName val="Estado_Financiero3"/>
      <sheetName val="R_Precios_Ajustado_3"/>
      <sheetName val="anal_term3"/>
      <sheetName val="Pu-Sanit."/>
      <sheetName val="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Pres__Adic_Y"/>
      <sheetName val="LISTA_DE_PRECIO"/>
      <sheetName val="Presup_"/>
      <sheetName val="Pres__Adic_Y1"/>
      <sheetName val="LISTA_DE_PRECIO1"/>
      <sheetName val="Presup_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Presup_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Presup_3"/>
      <sheetName val="Mano Obra"/>
      <sheetName val="MOJornal"/>
      <sheetName val="Estructura Metalica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512">
          <cell r="G1512">
            <v>3526.1216021874998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insumo"/>
      <sheetName val="mezcla"/>
      <sheetName val="qqVgas"/>
      <sheetName val="OBRAMANO"/>
      <sheetName val="EQUIPOS"/>
      <sheetName val="Precio"/>
      <sheetName val="R.A.U."/>
      <sheetName val="Insumos"/>
      <sheetName val="M.O.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ANALISIS_HORMIGON_ARMADO"/>
      <sheetName val="LISTA_DE_MATERIALES"/>
      <sheetName val="Insumos_materiales"/>
      <sheetName val="Costos_Mano_de_Obra"/>
      <sheetName val="Ana__Horm_mexc_mort"/>
      <sheetName val="TRACTOR_D9T1"/>
      <sheetName val="TRACTOR_D8T_1"/>
      <sheetName val="TRACTOR_D6R1"/>
      <sheetName val="PALA_950G1"/>
      <sheetName val="Motoniveladora_140H1"/>
      <sheetName val="Compactador_CS533E1"/>
      <sheetName val="Excavadora_Cat__325C1"/>
      <sheetName val="Resumen_Precio_Equipos1"/>
      <sheetName val="Comparacion_precios_unitarios1"/>
      <sheetName val="Detalle_Partidas1"/>
      <sheetName val="Observaciones_1"/>
      <sheetName val="P_U__Samana1"/>
      <sheetName val="Listado_Equipos_Propios1"/>
      <sheetName val="O_M__y_Salarios1"/>
      <sheetName val="Posesion_Camion1"/>
      <sheetName val="Posesion_Camion_Empirico_OK1"/>
      <sheetName val="Posesion_RM_250_Julio1"/>
      <sheetName val="TRACTOR_D7H1"/>
      <sheetName val="PALA_950E1"/>
      <sheetName val="GRADER_12G1"/>
      <sheetName val="Modelo_de_P_U_1"/>
      <sheetName val="Costo_Horario_D9N1"/>
      <sheetName val="Determinación_de_Rendimientos1"/>
      <sheetName val="Determinación_de_Rendimient_(21"/>
      <sheetName val="Determinación_de_Rendimient_(31"/>
      <sheetName val="P_U__Excavación_Roca_con_Rippe1"/>
      <sheetName val="ANALISIS_HORMIGON_ARMADO1"/>
      <sheetName val="LISTA_DE_MATERIALES1"/>
      <sheetName val="Insumos_materiales1"/>
      <sheetName val="Costos_Mano_de_Obra1"/>
      <sheetName val="Ana__Horm_mexc_mort1"/>
      <sheetName val="TRACTOR_D9T2"/>
      <sheetName val="TRACTOR_D8T_2"/>
      <sheetName val="TRACTOR_D6R2"/>
      <sheetName val="PALA_950G2"/>
      <sheetName val="Motoniveladora_140H2"/>
      <sheetName val="Compactador_CS533E2"/>
      <sheetName val="Excavadora_Cat__325C2"/>
      <sheetName val="Resumen_Precio_Equipos2"/>
      <sheetName val="Comparacion_precios_unitarios2"/>
      <sheetName val="Detalle_Partidas2"/>
      <sheetName val="Observaciones_2"/>
      <sheetName val="P_U__Samana2"/>
      <sheetName val="Listado_Equipos_Propios2"/>
      <sheetName val="O_M__y_Salarios2"/>
      <sheetName val="Posesion_Camion2"/>
      <sheetName val="Posesion_Camion_Empirico_OK2"/>
      <sheetName val="Posesion_RM_250_Julio2"/>
      <sheetName val="TRACTOR_D7H2"/>
      <sheetName val="PALA_950E2"/>
      <sheetName val="GRADER_12G2"/>
      <sheetName val="Modelo_de_P_U_2"/>
      <sheetName val="Costo_Horario_D9N2"/>
      <sheetName val="Determinación_de_Rendimientos2"/>
      <sheetName val="Determinación_de_Rendimient_(22"/>
      <sheetName val="Determinación_de_Rendimient_(32"/>
      <sheetName val="P_U__Excavación_Roca_con_Rippe2"/>
      <sheetName val="ANALISIS_HORMIGON_ARMADO2"/>
      <sheetName val="LISTA_DE_MATERIALES2"/>
      <sheetName val="Insumos_materiales2"/>
      <sheetName val="Costos_Mano_de_Obra2"/>
      <sheetName val="Ana__Horm_mexc_mort2"/>
      <sheetName val="TRACTOR_D9T3"/>
      <sheetName val="TRACTOR_D8T_3"/>
      <sheetName val="TRACTOR_D6R3"/>
      <sheetName val="PALA_950G3"/>
      <sheetName val="Motoniveladora_140H3"/>
      <sheetName val="Compactador_CS533E3"/>
      <sheetName val="Excavadora_Cat__325C3"/>
      <sheetName val="Resumen_Precio_Equipos3"/>
      <sheetName val="Comparacion_precios_unitarios3"/>
      <sheetName val="Detalle_Partidas3"/>
      <sheetName val="Observaciones_3"/>
      <sheetName val="P_U__Samana3"/>
      <sheetName val="Listado_Equipos_Propios3"/>
      <sheetName val="O_M__y_Salarios3"/>
      <sheetName val="Posesion_Camion3"/>
      <sheetName val="Posesion_Camion_Empirico_OK3"/>
      <sheetName val="Posesion_RM_250_Julio3"/>
      <sheetName val="TRACTOR_D7H3"/>
      <sheetName val="PALA_950E3"/>
      <sheetName val="GRADER_12G3"/>
      <sheetName val="Modelo_de_P_U_3"/>
      <sheetName val="Costo_Horario_D9N3"/>
      <sheetName val="Determinación_de_Rendimientos3"/>
      <sheetName val="Determinación_de_Rendimient_(23"/>
      <sheetName val="Determinación_de_Rendimient_(33"/>
      <sheetName val="P_U__Excavación_Roca_con_Rippe3"/>
      <sheetName val="ANALISIS_HORMIGON_ARMADO3"/>
      <sheetName val="LISTA_DE_MATERIALES3"/>
      <sheetName val="Insumos_materiales3"/>
      <sheetName val="Costos_Mano_de_Obra3"/>
      <sheetName val="Ana__Horm_mexc_mort3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I13">
            <v>5208.2</v>
          </cell>
        </row>
      </sheetData>
      <sheetData sheetId="46">
        <row r="13">
          <cell r="I13">
            <v>5208.2</v>
          </cell>
        </row>
      </sheetData>
      <sheetData sheetId="47">
        <row r="13">
          <cell r="I13">
            <v>5208.2</v>
          </cell>
        </row>
      </sheetData>
      <sheetData sheetId="48">
        <row r="13">
          <cell r="I13">
            <v>5208.2</v>
          </cell>
        </row>
      </sheetData>
      <sheetData sheetId="49">
        <row r="13">
          <cell r="I13">
            <v>5208.2</v>
          </cell>
        </row>
      </sheetData>
      <sheetData sheetId="50">
        <row r="13">
          <cell r="I13">
            <v>5208.2</v>
          </cell>
        </row>
      </sheetData>
      <sheetData sheetId="51">
        <row r="13">
          <cell r="I13">
            <v>5208.2</v>
          </cell>
        </row>
      </sheetData>
      <sheetData sheetId="52">
        <row r="13">
          <cell r="I13">
            <v>5208.2</v>
          </cell>
        </row>
      </sheetData>
      <sheetData sheetId="53">
        <row r="13">
          <cell r="I13">
            <v>5208.2</v>
          </cell>
        </row>
      </sheetData>
      <sheetData sheetId="54">
        <row r="13">
          <cell r="I13">
            <v>5208.2</v>
          </cell>
        </row>
      </sheetData>
      <sheetData sheetId="55">
        <row r="13">
          <cell r="I13">
            <v>5208.2</v>
          </cell>
        </row>
      </sheetData>
      <sheetData sheetId="56">
        <row r="13">
          <cell r="I13">
            <v>5208.2</v>
          </cell>
        </row>
      </sheetData>
      <sheetData sheetId="57">
        <row r="13">
          <cell r="I13">
            <v>5208.2</v>
          </cell>
        </row>
      </sheetData>
      <sheetData sheetId="58">
        <row r="13">
          <cell r="I13">
            <v>5208.2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3">
          <cell r="I13">
            <v>5208.2</v>
          </cell>
        </row>
      </sheetData>
      <sheetData sheetId="77">
        <row r="13">
          <cell r="I13">
            <v>5208.2</v>
          </cell>
        </row>
      </sheetData>
      <sheetData sheetId="78">
        <row r="13">
          <cell r="I13">
            <v>5208.2</v>
          </cell>
        </row>
      </sheetData>
      <sheetData sheetId="79">
        <row r="13">
          <cell r="I13">
            <v>5208.2</v>
          </cell>
        </row>
      </sheetData>
      <sheetData sheetId="80">
        <row r="13">
          <cell r="I13">
            <v>5208.2</v>
          </cell>
        </row>
      </sheetData>
      <sheetData sheetId="81">
        <row r="13">
          <cell r="I13">
            <v>5208.2</v>
          </cell>
        </row>
      </sheetData>
      <sheetData sheetId="82">
        <row r="13">
          <cell r="I13">
            <v>5208.2</v>
          </cell>
        </row>
      </sheetData>
      <sheetData sheetId="83">
        <row r="13">
          <cell r="I13">
            <v>5208.2</v>
          </cell>
        </row>
      </sheetData>
      <sheetData sheetId="84">
        <row r="13">
          <cell r="I13">
            <v>5208.2</v>
          </cell>
        </row>
      </sheetData>
      <sheetData sheetId="85">
        <row r="13">
          <cell r="I13">
            <v>5208.2</v>
          </cell>
        </row>
      </sheetData>
      <sheetData sheetId="86">
        <row r="13">
          <cell r="I13">
            <v>5208.2</v>
          </cell>
        </row>
      </sheetData>
      <sheetData sheetId="87">
        <row r="13">
          <cell r="I13">
            <v>5208.2</v>
          </cell>
        </row>
      </sheetData>
      <sheetData sheetId="88">
        <row r="13">
          <cell r="I13">
            <v>5208.2</v>
          </cell>
        </row>
      </sheetData>
      <sheetData sheetId="89">
        <row r="13">
          <cell r="I13">
            <v>5208.2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3">
          <cell r="I13">
            <v>5208.2</v>
          </cell>
        </row>
      </sheetData>
      <sheetData sheetId="108">
        <row r="13">
          <cell r="I13">
            <v>5208.2</v>
          </cell>
        </row>
      </sheetData>
      <sheetData sheetId="109">
        <row r="13">
          <cell r="I13">
            <v>5208.2</v>
          </cell>
        </row>
      </sheetData>
      <sheetData sheetId="110">
        <row r="13">
          <cell r="I13">
            <v>5208.2</v>
          </cell>
        </row>
      </sheetData>
      <sheetData sheetId="111">
        <row r="13">
          <cell r="I13">
            <v>5208.2</v>
          </cell>
        </row>
      </sheetData>
      <sheetData sheetId="112">
        <row r="13">
          <cell r="I13">
            <v>5208.2</v>
          </cell>
        </row>
      </sheetData>
      <sheetData sheetId="113">
        <row r="13">
          <cell r="I13">
            <v>5208.2</v>
          </cell>
        </row>
      </sheetData>
      <sheetData sheetId="114">
        <row r="13">
          <cell r="I13">
            <v>5208.2</v>
          </cell>
        </row>
      </sheetData>
      <sheetData sheetId="115">
        <row r="13">
          <cell r="I13">
            <v>5208.2</v>
          </cell>
        </row>
      </sheetData>
      <sheetData sheetId="116">
        <row r="13">
          <cell r="I13">
            <v>5208.2</v>
          </cell>
        </row>
      </sheetData>
      <sheetData sheetId="117">
        <row r="13">
          <cell r="I13">
            <v>5208.2</v>
          </cell>
        </row>
      </sheetData>
      <sheetData sheetId="118">
        <row r="13">
          <cell r="I13">
            <v>5208.2</v>
          </cell>
        </row>
      </sheetData>
      <sheetData sheetId="119">
        <row r="13">
          <cell r="I13">
            <v>5208.2</v>
          </cell>
        </row>
      </sheetData>
      <sheetData sheetId="120">
        <row r="13">
          <cell r="I13">
            <v>5208.2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13">
          <cell r="I13">
            <v>5208.2</v>
          </cell>
        </row>
      </sheetData>
      <sheetData sheetId="139">
        <row r="13">
          <cell r="I13">
            <v>5208.2</v>
          </cell>
        </row>
      </sheetData>
      <sheetData sheetId="140">
        <row r="13">
          <cell r="I13">
            <v>5208.2</v>
          </cell>
        </row>
      </sheetData>
      <sheetData sheetId="141">
        <row r="13">
          <cell r="I13">
            <v>5208.2</v>
          </cell>
        </row>
      </sheetData>
      <sheetData sheetId="142">
        <row r="13">
          <cell r="I13">
            <v>5208.2</v>
          </cell>
        </row>
      </sheetData>
      <sheetData sheetId="143">
        <row r="13">
          <cell r="I13">
            <v>5208.2</v>
          </cell>
        </row>
      </sheetData>
      <sheetData sheetId="144">
        <row r="13">
          <cell r="I13">
            <v>5208.2</v>
          </cell>
        </row>
      </sheetData>
      <sheetData sheetId="145">
        <row r="13">
          <cell r="I13">
            <v>5208.2</v>
          </cell>
        </row>
      </sheetData>
      <sheetData sheetId="146">
        <row r="13">
          <cell r="I13">
            <v>5208.2</v>
          </cell>
        </row>
      </sheetData>
      <sheetData sheetId="147">
        <row r="13">
          <cell r="I13">
            <v>5208.2</v>
          </cell>
        </row>
      </sheetData>
      <sheetData sheetId="148">
        <row r="13">
          <cell r="I13">
            <v>5208.2</v>
          </cell>
        </row>
      </sheetData>
      <sheetData sheetId="149">
        <row r="13">
          <cell r="I13">
            <v>5208.2</v>
          </cell>
        </row>
      </sheetData>
      <sheetData sheetId="150">
        <row r="13">
          <cell r="I13">
            <v>5208.2</v>
          </cell>
        </row>
      </sheetData>
      <sheetData sheetId="151">
        <row r="13">
          <cell r="I13">
            <v>5208.2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  <sheetName val="ANALISIS_STO_DGO2"/>
      <sheetName val="PRES__BOCA_NUEVA2"/>
      <sheetName val="CONTRARO_SEÑALIZACIONES2"/>
      <sheetName val="EDIFICIO_COUNTERS"/>
      <sheetName val="LISTADO_INSUMOS_DEL_2000"/>
      <sheetName val="Presup_"/>
      <sheetName val="ANALISIS_STO_DGO3"/>
      <sheetName val="PRES__BOCA_NUEVA3"/>
      <sheetName val="CONTRARO_SEÑALIZACIONES3"/>
      <sheetName val="EDIFICIO_COUNTERS1"/>
      <sheetName val="LISTADO_INSUMOS_DEL_20001"/>
      <sheetName val="Presup_1"/>
      <sheetName val="Análisis_de_Precios"/>
      <sheetName val="Resumen_Precio_Equipos"/>
      <sheetName val="O_M__y_Sal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  <sheetName val="ANALISIS PARTIDAS CARRET."/>
      <sheetName val="Analisis_Contrato"/>
      <sheetName val="Resumen_Precio_Equipos"/>
      <sheetName val="O_M__y_Salarios"/>
      <sheetName val="M_O_"/>
      <sheetName val="MATERIALES_LISTADO"/>
      <sheetName val="ANALISIS_PARTIDAS_CARRET_"/>
      <sheetName val="Analisis_Contrato1"/>
      <sheetName val="Resumen_Precio_Equipos1"/>
      <sheetName val="O_M__y_Salarios1"/>
      <sheetName val="M_O_1"/>
      <sheetName val="MATERIALES_LISTADO1"/>
      <sheetName val="ANALISIS_PARTIDAS_CARRET_1"/>
      <sheetName val="Analisis_Contrato2"/>
      <sheetName val="Resumen_Precio_Equipos2"/>
      <sheetName val="O_M__y_Salarios2"/>
      <sheetName val="M_O_2"/>
      <sheetName val="MATERIALES_LISTADO2"/>
      <sheetName val="ANALISIS_PARTIDAS_CARRET_2"/>
      <sheetName val="Analisis_Contrato3"/>
      <sheetName val="Resumen_Precio_Equipos3"/>
      <sheetName val="O_M__y_Salarios3"/>
      <sheetName val="M_O_3"/>
      <sheetName val="MATERIALES_LISTADO3"/>
      <sheetName val="ANALISIS_PARTIDAS_CARRET_3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>
            <v>689.6</v>
          </cell>
        </row>
      </sheetData>
      <sheetData sheetId="12"/>
      <sheetData sheetId="13"/>
      <sheetData sheetId="14"/>
      <sheetData sheetId="15"/>
      <sheetData sheetId="16"/>
      <sheetData sheetId="17">
        <row r="4">
          <cell r="B4">
            <v>689.6</v>
          </cell>
        </row>
      </sheetData>
      <sheetData sheetId="18"/>
      <sheetData sheetId="19"/>
      <sheetData sheetId="20"/>
      <sheetData sheetId="21"/>
      <sheetData sheetId="22"/>
      <sheetData sheetId="23">
        <row r="4">
          <cell r="B4">
            <v>689.6</v>
          </cell>
        </row>
      </sheetData>
      <sheetData sheetId="24"/>
      <sheetData sheetId="25"/>
      <sheetData sheetId="26"/>
      <sheetData sheetId="27"/>
      <sheetData sheetId="28"/>
      <sheetData sheetId="29">
        <row r="4">
          <cell r="B4">
            <v>689.6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  <sheetName val="analisis"/>
      <sheetName val="Analisis_Contrato"/>
      <sheetName val="Analisis_Contrato1"/>
      <sheetName val="Analisis_Contrato2"/>
      <sheetName val="Analisis_Contrato3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  <sheetName val="a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MATERIALES_LISTADO"/>
      <sheetName val="Análisis_de_Precios"/>
      <sheetName val="M_O_"/>
      <sheetName val="Mano_de_Obra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MATERIALES_LISTADO1"/>
      <sheetName val="Análisis_de_Precios1"/>
      <sheetName val="M_O_1"/>
      <sheetName val="Mano_de_Obra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MATERIALES_LISTADO2"/>
      <sheetName val="Análisis_de_Precios2"/>
      <sheetName val="M_O_2"/>
      <sheetName val="Mano_de_Obra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MATERIALES_LISTADO3"/>
      <sheetName val="Análisis_de_Precios3"/>
      <sheetName val="M_O_3"/>
      <sheetName val="Mano_de_Obr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78">
          <cell r="E1878">
            <v>370.44000000000005</v>
          </cell>
        </row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>
        <row r="1139">
          <cell r="F1139">
            <v>14642.429999999998</v>
          </cell>
        </row>
      </sheetData>
      <sheetData sheetId="50">
        <row r="224">
          <cell r="G224">
            <v>492.69114999999999</v>
          </cell>
        </row>
      </sheetData>
      <sheetData sheetId="51">
        <row r="552">
          <cell r="F552">
            <v>299.31</v>
          </cell>
        </row>
      </sheetData>
      <sheetData sheetId="52">
        <row r="183">
          <cell r="C183">
            <v>351.48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139">
          <cell r="F1139">
            <v>14642.429999999998</v>
          </cell>
        </row>
      </sheetData>
      <sheetData sheetId="72">
        <row r="224">
          <cell r="G224">
            <v>492.69114999999999</v>
          </cell>
        </row>
      </sheetData>
      <sheetData sheetId="73">
        <row r="552">
          <cell r="F552">
            <v>299.31</v>
          </cell>
        </row>
      </sheetData>
      <sheetData sheetId="74">
        <row r="183">
          <cell r="C183">
            <v>351.48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  <sheetName val="Análisi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analisis"/>
    </sheetNames>
    <sheetDataSet>
      <sheetData sheetId="0"/>
      <sheetData sheetId="1"/>
      <sheetData sheetId="2"/>
      <sheetData sheetId="3"/>
      <sheetData sheetId="4"/>
      <sheetData sheetId="5">
        <row r="32">
          <cell r="J32">
            <v>120</v>
          </cell>
        </row>
      </sheetData>
      <sheetData sheetId="6">
        <row r="13">
          <cell r="O13">
            <v>50</v>
          </cell>
        </row>
      </sheetData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J32">
            <v>120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/>
      <sheetData sheetId="33">
        <row r="70">
          <cell r="D70">
            <v>3526.3227562500001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Prec_"/>
      <sheetName val="Ana_term"/>
      <sheetName val="PRESUP_"/>
      <sheetName val="Prec_1"/>
      <sheetName val="Ana_term1"/>
      <sheetName val="PRESUP_1"/>
      <sheetName val="Prec_2"/>
      <sheetName val="Ana_term2"/>
      <sheetName val="PRESUP_2"/>
      <sheetName val="Prec_3"/>
      <sheetName val="Ana_term3"/>
      <sheetName val="PRESUP_3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Obra de Mano"/>
      <sheetName val="Mezcla"/>
      <sheetName val="insumo"/>
      <sheetName val="exteriores"/>
      <sheetName val="V.Tierras A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>
        <row r="32">
          <cell r="C32">
            <v>157</v>
          </cell>
        </row>
      </sheetData>
      <sheetData sheetId="9"/>
      <sheetData sheetId="10"/>
      <sheetData sheetId="11">
        <row r="32">
          <cell r="C32">
            <v>157</v>
          </cell>
        </row>
      </sheetData>
      <sheetData sheetId="12"/>
      <sheetData sheetId="13"/>
      <sheetData sheetId="14">
        <row r="32">
          <cell r="C32">
            <v>157</v>
          </cell>
        </row>
      </sheetData>
      <sheetData sheetId="15"/>
      <sheetData sheetId="16"/>
      <sheetData sheetId="17">
        <row r="32">
          <cell r="C32">
            <v>157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capilla"/>
      <sheetName val="Sheet1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M_O_"/>
      <sheetName val="Ana__blocks_y_termin_"/>
      <sheetName val="Costos_Mano_de_Obra"/>
      <sheetName val="Insumos_materiales"/>
      <sheetName val="Ana__Horm_mexc_mort"/>
      <sheetName val="Análisis_de_Precios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  <sheetName val="Ana__blocks_y_termin_1"/>
      <sheetName val="Costos_Mano_de_Obra1"/>
      <sheetName val="Insumos_materiales1"/>
      <sheetName val="Ana__Horm_mexc_mort1"/>
      <sheetName val="Análisis_de_Precios1"/>
      <sheetName val="Col_Carga2"/>
      <sheetName val="Col_Carga_(2)2"/>
      <sheetName val="Col_Amarre2"/>
      <sheetName val="Col_Amarre_(2)2"/>
      <sheetName val="Vga_Carga2"/>
      <sheetName val="Vga_Carga_(2)2"/>
      <sheetName val="Vga_Amarre2"/>
      <sheetName val="Vga_Amarre_(2)2"/>
      <sheetName val="Losa_Entrep_2"/>
      <sheetName val="Losa_Entrep__(2)2"/>
      <sheetName val="M_O_2"/>
      <sheetName val="Ana__blocks_y_termin_2"/>
      <sheetName val="Costos_Mano_de_Obra2"/>
      <sheetName val="Insumos_materiales2"/>
      <sheetName val="Ana__Horm_mexc_mort2"/>
      <sheetName val="Análisis_de_Precios2"/>
      <sheetName val="Col_Carga3"/>
      <sheetName val="Col_Carga_(2)3"/>
      <sheetName val="Col_Amarre3"/>
      <sheetName val="Col_Amarre_(2)3"/>
      <sheetName val="Vga_Carga3"/>
      <sheetName val="Vga_Carga_(2)3"/>
      <sheetName val="Vga_Amarre3"/>
      <sheetName val="Vga_Amarre_(2)3"/>
      <sheetName val="Losa_Entrep_3"/>
      <sheetName val="Losa_Entrep__(2)3"/>
      <sheetName val="M_O_3"/>
      <sheetName val="Ana__blocks_y_termin_3"/>
      <sheetName val="Costos_Mano_de_Obra3"/>
      <sheetName val="Insumos_materiales3"/>
      <sheetName val="Ana__Horm_mexc_mort3"/>
      <sheetName val="Análisis_de_Precios3"/>
      <sheetName val="INSU"/>
      <sheetName val="MO"/>
      <sheetName val="Mov. Tierra"/>
      <sheetName val="Personalizar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J9">
            <v>0</v>
          </cell>
        </row>
      </sheetData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  <sheetName val="Precio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Soportes_Grales_Controles_de_O2"/>
      <sheetName val="Cotz_2"/>
      <sheetName val="Indirectos_(2)2"/>
      <sheetName val="Indirectos_Ejec_2"/>
      <sheetName val="Pres-Ejec_2"/>
      <sheetName val="Pedido_Unit_2"/>
      <sheetName val="Pedido_Masivo_2"/>
      <sheetName val="Soporte_Pedido_Unit_2"/>
      <sheetName val="Soporte_Pedido_Masivo_2"/>
      <sheetName val="Partidas_No_Contempladas2"/>
      <sheetName val="Col_Amarre2"/>
      <sheetName val="Soportes_Grales_Controles_de_O3"/>
      <sheetName val="Cotz_3"/>
      <sheetName val="Indirectos_(2)3"/>
      <sheetName val="Indirectos_Ejec_3"/>
      <sheetName val="Pres-Ejec_3"/>
      <sheetName val="Pedido_Unit_3"/>
      <sheetName val="Pedido_Masivo_3"/>
      <sheetName val="Soporte_Pedido_Unit_3"/>
      <sheetName val="Soporte_Pedido_Masivo_3"/>
      <sheetName val="Partidas_No_Contempladas3"/>
      <sheetName val="Col_Amarr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  <sheetName val="analisis"/>
      <sheetName val="Analisis_albañileria"/>
      <sheetName val="Analisis_Electrico"/>
      <sheetName val="qqLosa1_"/>
      <sheetName val="Cotz_"/>
      <sheetName val="Col_Amarre"/>
      <sheetName val="Analisis_albañileria1"/>
      <sheetName val="Analisis_Electrico1"/>
      <sheetName val="qqLosa1_1"/>
      <sheetName val="Cotz_1"/>
      <sheetName val="Col_Amarre1"/>
      <sheetName val="Analisis_albañileria2"/>
      <sheetName val="Analisis_Electrico2"/>
      <sheetName val="qqLosa1_2"/>
      <sheetName val="Cotz_2"/>
      <sheetName val="Col_Amarre2"/>
      <sheetName val="Analisis_albañileria3"/>
      <sheetName val="Analisis_Electrico3"/>
      <sheetName val="qqLosa1_3"/>
      <sheetName val="Cotz_3"/>
      <sheetName val="Col_Amarre3"/>
      <sheetName val="Insumos"/>
      <sheetName val="Análisis de 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  <sheetName val="Analisis Unitarios"/>
      <sheetName val="Cargas Sociales"/>
      <sheetName val="Datos a Project"/>
      <sheetName val="Tarifas de Alquiler de Equipo"/>
      <sheetName val="Analisis_Contrato"/>
      <sheetName val="M_O_"/>
      <sheetName val="Ins_2"/>
      <sheetName val="Analisis_Unitarios"/>
      <sheetName val="Cargas_Sociales"/>
      <sheetName val="Datos_a_Project"/>
      <sheetName val="Tarifas_de_Alquiler_de_Equipo"/>
      <sheetName val="Analisis_Contrato1"/>
      <sheetName val="M_O_1"/>
      <sheetName val="Ins_21"/>
      <sheetName val="Analisis_Unitarios1"/>
      <sheetName val="Cargas_Sociales1"/>
      <sheetName val="Datos_a_Project1"/>
      <sheetName val="Tarifas_de_Alquiler_de_Equipo1"/>
      <sheetName val="Analisis_Contrato2"/>
      <sheetName val="M_O_2"/>
      <sheetName val="Ins_22"/>
      <sheetName val="Analisis_Unitarios2"/>
      <sheetName val="Cargas_Sociales2"/>
      <sheetName val="Datos_a_Project2"/>
      <sheetName val="Tarifas_de_Alquiler_de_Equipo2"/>
      <sheetName val="Analisis_Contrato3"/>
      <sheetName val="M_O_3"/>
      <sheetName val="Ins_23"/>
      <sheetName val="Analisis_Unitarios3"/>
      <sheetName val="Cargas_Sociales3"/>
      <sheetName val="Datos_a_Project3"/>
      <sheetName val="Tarifas_de_Alquiler_de_Equipo3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  <sheetName val="Insumos"/>
      <sheetName val="Análisis de Precio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imer_nivel"/>
      <sheetName val="Segundo_nivel"/>
      <sheetName val="Tercer_Nivel"/>
      <sheetName val="Cuarto_Nivel"/>
      <sheetName val="Total_4_Niveles"/>
      <sheetName val="Resumen_para_Microsoft_Project"/>
      <sheetName val="Suposic__Vta_ETAPA_A_con_solar"/>
      <sheetName val="Supc__Vta_ETAPA_A_&amp;_B__c-_solar"/>
      <sheetName val="Supc__Vta_tres_etapas_c-solar"/>
      <sheetName val="Evaluacion_Mat__por_intercambio"/>
      <sheetName val="M_O_"/>
      <sheetName val="PRE_Desvio_Alcant___Potable"/>
      <sheetName val="Análisis_de_Precio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Primer_nivel1"/>
      <sheetName val="Segundo_nivel1"/>
      <sheetName val="Tercer_Nivel1"/>
      <sheetName val="Cuarto_Nivel1"/>
      <sheetName val="Total_4_Niveles1"/>
      <sheetName val="Resumen_para_Microsoft_Project1"/>
      <sheetName val="Suposic__Vta_ETAPA_A_con_solar1"/>
      <sheetName val="Supc__Vta_ETAPA_A_&amp;_B__c-_sola1"/>
      <sheetName val="Supc__Vta_tres_etapas_c-solar1"/>
      <sheetName val="Evaluacion_Mat__por_intercambi1"/>
      <sheetName val="M_O_1"/>
      <sheetName val="PRE_Desvio_Alcant___Potable1"/>
      <sheetName val="Análisis_de_Precios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Primer_nivel2"/>
      <sheetName val="Segundo_nivel2"/>
      <sheetName val="Tercer_Nivel2"/>
      <sheetName val="Cuarto_Nivel2"/>
      <sheetName val="Total_4_Niveles2"/>
      <sheetName val="Resumen_para_Microsoft_Project2"/>
      <sheetName val="Suposic__Vta_ETAPA_A_con_solar2"/>
      <sheetName val="Supc__Vta_ETAPA_A_&amp;_B__c-_sola2"/>
      <sheetName val="Supc__Vta_tres_etapas_c-solar2"/>
      <sheetName val="Evaluacion_Mat__por_intercambi2"/>
      <sheetName val="M_O_2"/>
      <sheetName val="PRE_Desvio_Alcant___Potable2"/>
      <sheetName val="Análisis_de_Precios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Primer_nivel3"/>
      <sheetName val="Segundo_nivel3"/>
      <sheetName val="Tercer_Nivel3"/>
      <sheetName val="Cuarto_Nivel3"/>
      <sheetName val="Total_4_Niveles3"/>
      <sheetName val="Resumen_para_Microsoft_Project3"/>
      <sheetName val="Suposic__Vta_ETAPA_A_con_solar3"/>
      <sheetName val="Supc__Vta_ETAPA_A_&amp;_B__c-_sola3"/>
      <sheetName val="Supc__Vta_tres_etapas_c-solar3"/>
      <sheetName val="Evaluacion_Mat__por_intercambi3"/>
      <sheetName val="M_O_3"/>
      <sheetName val="PRE_Desvio_Alcant___Potable3"/>
      <sheetName val="Análisis_de_Precios3"/>
      <sheetName val="MATERIALES LIS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>
        <row r="20">
          <cell r="J20">
            <v>125</v>
          </cell>
        </row>
      </sheetData>
      <sheetData sheetId="44">
        <row r="38">
          <cell r="O38">
            <v>6.5</v>
          </cell>
        </row>
      </sheetData>
      <sheetData sheetId="45"/>
      <sheetData sheetId="46"/>
      <sheetData sheetId="47"/>
      <sheetData sheetId="48"/>
      <sheetData sheetId="49">
        <row r="53">
          <cell r="D53">
            <v>2640.8667724999996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20">
          <cell r="J20">
            <v>125</v>
          </cell>
        </row>
      </sheetData>
      <sheetData sheetId="74">
        <row r="38">
          <cell r="O38">
            <v>6.5</v>
          </cell>
        </row>
      </sheetData>
      <sheetData sheetId="75"/>
      <sheetData sheetId="76"/>
      <sheetData sheetId="77"/>
      <sheetData sheetId="78"/>
      <sheetData sheetId="79">
        <row r="53">
          <cell r="D53">
            <v>2640.8667724999996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20">
          <cell r="J20">
            <v>125</v>
          </cell>
        </row>
      </sheetData>
      <sheetData sheetId="104">
        <row r="38">
          <cell r="O38">
            <v>6.5</v>
          </cell>
        </row>
      </sheetData>
      <sheetData sheetId="105"/>
      <sheetData sheetId="106"/>
      <sheetData sheetId="107"/>
      <sheetData sheetId="108"/>
      <sheetData sheetId="109">
        <row r="53">
          <cell r="D53">
            <v>2640.8667724999996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20">
          <cell r="J20">
            <v>125</v>
          </cell>
        </row>
      </sheetData>
      <sheetData sheetId="134">
        <row r="38">
          <cell r="O38">
            <v>6.5</v>
          </cell>
        </row>
      </sheetData>
      <sheetData sheetId="135"/>
      <sheetData sheetId="136"/>
      <sheetData sheetId="137"/>
      <sheetData sheetId="138"/>
      <sheetData sheetId="139">
        <row r="53">
          <cell r="D53">
            <v>2640.8667724999996</v>
          </cell>
        </row>
      </sheetData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analisis detallado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ATERIALES_LISTADO"/>
      <sheetName val="MO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/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/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/>
          <cell r="E131"/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/>
          <cell r="E138"/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7">
          <cell r="C7" t="str">
            <v>Cant.</v>
          </cell>
        </row>
      </sheetData>
      <sheetData sheetId="21" refreshError="1"/>
      <sheetData sheetId="22"/>
      <sheetData sheetId="23"/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>
        <row r="7">
          <cell r="C7" t="str">
            <v>Cant.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7">
          <cell r="C7" t="str">
            <v>Cant.</v>
          </cell>
        </row>
      </sheetData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>
        <row r="212">
          <cell r="H212">
            <v>2563.4295469815961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2">
          <cell r="H212">
            <v>2563.4295469815961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  <sheetName val="Materiales"/>
      <sheetName val="Datos"/>
      <sheetName val="CantsPresup_platea"/>
      <sheetName val="Nuevo_Solano"/>
      <sheetName val="Elect_2_fases"/>
      <sheetName val="Los_Ángeles_(Fase_II)"/>
      <sheetName val="Form__de_Certific_"/>
      <sheetName val="Cants_Mats"/>
      <sheetName val="Analisis_Reclamados"/>
      <sheetName val="V_Tierras_A"/>
      <sheetName val="Mat__I"/>
      <sheetName val="M_O_"/>
      <sheetName val="Villa_Hermosa"/>
      <sheetName val="CantsPresup_platea1"/>
      <sheetName val="Nuevo_Solano1"/>
      <sheetName val="Elect_2_fases1"/>
      <sheetName val="Los_Ángeles_(Fase_II)1"/>
      <sheetName val="Form__de_Certific_1"/>
      <sheetName val="Cants_Mats1"/>
      <sheetName val="Analisis_Reclamados1"/>
      <sheetName val="V_Tierras_A1"/>
      <sheetName val="Mat__I1"/>
      <sheetName val="M_O_1"/>
      <sheetName val="Villa_Hermosa1"/>
      <sheetName val="CantsPresup_platea2"/>
      <sheetName val="Nuevo_Solano2"/>
      <sheetName val="Elect_2_fases2"/>
      <sheetName val="Los_Ángeles_(Fase_II)2"/>
      <sheetName val="Form__de_Certific_2"/>
      <sheetName val="Cants_Mats2"/>
      <sheetName val="Analisis_Reclamados2"/>
      <sheetName val="V_Tierras_A2"/>
      <sheetName val="Mat__I2"/>
      <sheetName val="M_O_2"/>
      <sheetName val="Villa_Hermosa2"/>
      <sheetName val="CantsPresup_platea3"/>
      <sheetName val="Nuevo_Solano3"/>
      <sheetName val="Elect_2_fases3"/>
      <sheetName val="Los_Ángeles_(Fase_II)3"/>
      <sheetName val="Form__de_Certific_3"/>
      <sheetName val="Cants_Mats3"/>
      <sheetName val="Analisis_Reclamados3"/>
      <sheetName val="V_Tierras_A3"/>
      <sheetName val="Mat__I3"/>
      <sheetName val="M_O_3"/>
      <sheetName val="Villa_Hermosa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>
        <row r="749">
          <cell r="B749" t="str">
            <v>LISTADO DE MANO DE OBRA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49">
          <cell r="B749" t="str">
            <v>LISTADO DE MANO DE OBRA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m.o."/>
      <sheetName val="ins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_o_"/>
      <sheetName val="m_o_1"/>
      <sheetName val="01_000_002"/>
      <sheetName val="02_000_002"/>
      <sheetName val="03_000_002"/>
      <sheetName val="04_000_002"/>
      <sheetName val="05_000_002"/>
      <sheetName val="007_000_002"/>
      <sheetName val="08_000_002"/>
      <sheetName val="09_000_002"/>
      <sheetName val="13_000_002"/>
      <sheetName val="15_000_002"/>
      <sheetName val="16_000_002"/>
      <sheetName val="V_Tierras_A2"/>
      <sheetName val="ANALISIS_SEÑAL2"/>
      <sheetName val="m_o_2"/>
      <sheetName val="01_000_003"/>
      <sheetName val="02_000_003"/>
      <sheetName val="03_000_003"/>
      <sheetName val="04_000_003"/>
      <sheetName val="05_000_003"/>
      <sheetName val="007_000_003"/>
      <sheetName val="08_000_003"/>
      <sheetName val="09_000_003"/>
      <sheetName val="13_000_003"/>
      <sheetName val="15_000_003"/>
      <sheetName val="16_000_003"/>
      <sheetName val="V_Tierras_A3"/>
      <sheetName val="ANALISIS_SEÑAL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  <sheetName val="Pres. no"/>
    </sheetNames>
    <sheetDataSet>
      <sheetData sheetId="0">
        <row r="2">
          <cell r="J2">
            <v>0.01</v>
          </cell>
        </row>
      </sheetData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  <sheetName val="Estado_Financiero1"/>
      <sheetName val="LISTADO_MATERIALES"/>
      <sheetName val="Análisis_de_Precios"/>
      <sheetName val="caseta_de_planta"/>
      <sheetName val="Estado_Financiero2"/>
      <sheetName val="LISTADO_MATERIALES1"/>
      <sheetName val="Análisis_de_Precios1"/>
      <sheetName val="caseta_de_planta1"/>
      <sheetName val="Estado_Financiero3"/>
      <sheetName val="LISTADO_MATERIALES2"/>
      <sheetName val="Análisis_de_Precios2"/>
      <sheetName val="caseta_de_planta2"/>
      <sheetName val="Estado_Financiero4"/>
      <sheetName val="LISTADO_MATERIALES3"/>
      <sheetName val="Análisis_de_Precios3"/>
      <sheetName val="caseta_de_planta3"/>
      <sheetName val="Estado_Financiero5"/>
      <sheetName val="LISTADO_MATERIALES4"/>
      <sheetName val="Análisis_de_Precios4"/>
      <sheetName val="caseta_de_planta4"/>
      <sheetName val="Estado_Financiero6"/>
      <sheetName val="LISTADO_MATERIALES5"/>
      <sheetName val="Análisis_de_Precios5"/>
      <sheetName val="caseta_de_plant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_Generales"/>
      <sheetName val="Detalle_Acero"/>
      <sheetName val="COSTO_INDIRECTO"/>
      <sheetName val="OPERADORES_EQUIPOS"/>
      <sheetName val="HORM__Y_MORTEROS_"/>
      <sheetName val="V_Tierras_A"/>
      <sheetName val="materiales_(2)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ALISIS STO DG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01">
          <cell r="F201">
            <v>7792.2050656250012</v>
          </cell>
        </row>
      </sheetData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>
        <row r="201">
          <cell r="F201">
            <v>7792.2050656250012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201">
          <cell r="F201">
            <v>7792.2050656250012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201">
          <cell r="F201">
            <v>7792.2050656250012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  <sheetName val="REPORTE SAN LUIS"/>
      <sheetName val="ANALISIS PARTIDAS CARRET."/>
      <sheetName val="OFICINA Y LABORATORIO"/>
      <sheetName val="RESUMEN_(2)"/>
      <sheetName val="PASARELA_96_m"/>
      <sheetName val="PASARELA_70_m"/>
      <sheetName val="TUNEL_MARG-NORTE"/>
      <sheetName val="Acarreos_"/>
      <sheetName val="COMPRESOR_"/>
      <sheetName val="MATERIALES_"/>
      <sheetName val="MANO_DE_OBRA"/>
      <sheetName val="MANT_TRANSITO"/>
      <sheetName val="ANALISIS_MUROS_Y_ZAPATAS_"/>
      <sheetName val="PANEL_PAMPP1"/>
      <sheetName val="PANEL_PAMPP2"/>
      <sheetName val="VIGA_POSTENSADA"/>
      <sheetName val="REPORTE_SAN_LUIS"/>
      <sheetName val="ANALISIS_PARTIDAS_CARRET_"/>
      <sheetName val="OFICINA_Y_LABORATORIO"/>
      <sheetName val="RESUMEN_(2)1"/>
      <sheetName val="PASARELA_96_m1"/>
      <sheetName val="PASARELA_70_m1"/>
      <sheetName val="TUNEL_MARG-NORTE1"/>
      <sheetName val="Acarreos_1"/>
      <sheetName val="COMPRESOR_1"/>
      <sheetName val="MATERIALES_1"/>
      <sheetName val="MANO_DE_OBRA1"/>
      <sheetName val="MANT_TRANSITO1"/>
      <sheetName val="ANALISIS_MUROS_Y_ZAPATAS_1"/>
      <sheetName val="PANEL_PAMPP11"/>
      <sheetName val="PANEL_PAMPP21"/>
      <sheetName val="VIGA_POSTENSADA1"/>
      <sheetName val="REPORTE_SAN_LUIS1"/>
      <sheetName val="ANALISIS_PARTIDAS_CARRET_1"/>
      <sheetName val="OFICINA_Y_LABORATORIO1"/>
      <sheetName val="RESUMEN_(2)2"/>
      <sheetName val="PASARELA_96_m2"/>
      <sheetName val="PASARELA_70_m2"/>
      <sheetName val="TUNEL_MARG-NORTE2"/>
      <sheetName val="Acarreos_2"/>
      <sheetName val="COMPRESOR_2"/>
      <sheetName val="MATERIALES_2"/>
      <sheetName val="MANO_DE_OBRA2"/>
      <sheetName val="MANT_TRANSITO2"/>
      <sheetName val="ANALISIS_MUROS_Y_ZAPATAS_2"/>
      <sheetName val="PANEL_PAMPP12"/>
      <sheetName val="PANEL_PAMPP22"/>
      <sheetName val="VIGA_POSTENSADA2"/>
      <sheetName val="REPORTE_SAN_LUIS2"/>
      <sheetName val="ANALISIS_PARTIDAS_CARRET_2"/>
      <sheetName val="OFICINA_Y_LABORATORIO2"/>
      <sheetName val="RESUMEN_(2)3"/>
      <sheetName val="PASARELA_96_m3"/>
      <sheetName val="PASARELA_70_m3"/>
      <sheetName val="TUNEL_MARG-NORTE3"/>
      <sheetName val="Acarreos_3"/>
      <sheetName val="COMPRESOR_3"/>
      <sheetName val="MATERIALES_3"/>
      <sheetName val="MANO_DE_OBRA3"/>
      <sheetName val="MANT_TRANSITO3"/>
      <sheetName val="ANALISIS_MUROS_Y_ZAPATAS_3"/>
      <sheetName val="PANEL_PAMPP13"/>
      <sheetName val="PANEL_PAMPP23"/>
      <sheetName val="VIGA_POSTENSADA3"/>
      <sheetName val="REPORTE_SAN_LUIS3"/>
      <sheetName val="ANALISIS_PARTIDAS_CARRET_3"/>
      <sheetName val="OFICINA_Y_LABORATORIO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7">
          <cell r="H27">
            <v>803336.16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7">
          <cell r="H27">
            <v>803336.16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  <sheetName val="Muros_de_Block"/>
      <sheetName val="mov__de_tierra"/>
      <sheetName val="Muros_de_Block1"/>
      <sheetName val="mov__de_tierra1"/>
      <sheetName val="Muros_de_Block2"/>
      <sheetName val="mov__de_tierra2"/>
      <sheetName val="Muros_de_Block3"/>
      <sheetName val="mov__de_tier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  <sheetName val="PRE Desvio Alcant.  Potable"/>
      <sheetName val="Analisis_Contrato"/>
      <sheetName val="Calculo_de_cantidades"/>
      <sheetName val="Analisis_"/>
      <sheetName val="Equipos_"/>
      <sheetName val="Mano_de_obra_"/>
      <sheetName val="m_t_C"/>
      <sheetName val="mov__de_tierra"/>
      <sheetName val="I_HORMIGON"/>
      <sheetName val="PRE_Desvio_Alcant___Potable"/>
      <sheetName val="Analisis_Contrato1"/>
      <sheetName val="Calculo_de_cantidades1"/>
      <sheetName val="Analisis_1"/>
      <sheetName val="Equipos_1"/>
      <sheetName val="Mano_de_obra_1"/>
      <sheetName val="m_t_C1"/>
      <sheetName val="mov__de_tierra1"/>
      <sheetName val="I_HORMIGON1"/>
      <sheetName val="PRE_Desvio_Alcant___Potable1"/>
      <sheetName val="Analisis_Contrato2"/>
      <sheetName val="Calculo_de_cantidades2"/>
      <sheetName val="Analisis_2"/>
      <sheetName val="Equipos_2"/>
      <sheetName val="Mano_de_obra_2"/>
      <sheetName val="m_t_C2"/>
      <sheetName val="mov__de_tierra2"/>
      <sheetName val="I_HORMIGON2"/>
      <sheetName val="PRE_Desvio_Alcant___Potable2"/>
      <sheetName val="Analisis_Contrato3"/>
      <sheetName val="Calculo_de_cantidades3"/>
      <sheetName val="Analisis_3"/>
      <sheetName val="Equipos_3"/>
      <sheetName val="Mano_de_obra_3"/>
      <sheetName val="m_t_C3"/>
      <sheetName val="mov__de_tierra3"/>
      <sheetName val="I_HORMIGON3"/>
      <sheetName val="PRE_Desvio_Alcant___Potable3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  <sheetName val="Grupo_V"/>
      <sheetName val="Desembolso_de_Caja"/>
      <sheetName val="Grupo_V1"/>
      <sheetName val="Desembolso_de_Caja1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  <sheetName val="peso"/>
      <sheetName val="med.mov.de tierras"/>
      <sheetName val="insumos"/>
      <sheetName val="Pasarela de L=60.00"/>
      <sheetName val="Mvto_Tierra"/>
      <sheetName val="analisis_metalico"/>
      <sheetName val="med_mov_de_tierras"/>
      <sheetName val="Mvto_Tierra1"/>
      <sheetName val="analisis_metalico1"/>
      <sheetName val="med_mov_de_tierra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V.Tierras A"/>
      <sheetName val="A"/>
      <sheetName val="Prec_"/>
      <sheetName val="Ana_term"/>
      <sheetName val="PRESUP_"/>
      <sheetName val="V_Tierras_A"/>
      <sheetName val="Prec_1"/>
      <sheetName val="Ana_term1"/>
      <sheetName val="PRESUP_1"/>
      <sheetName val="V_Tierras_A1"/>
      <sheetName val="Prec_2"/>
      <sheetName val="Ana_term2"/>
      <sheetName val="PRESUP_2"/>
      <sheetName val="V_Tierras_A2"/>
      <sheetName val="Prec_3"/>
      <sheetName val="Ana_term3"/>
      <sheetName val="PRESUP_3"/>
      <sheetName val="V_Tierras_A3"/>
      <sheetName val="Sheet4"/>
      <sheetName val="Sheet5"/>
      <sheetName val="Insumos"/>
      <sheetName val="Análisis de Precios"/>
      <sheetName val="caseta de planta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 refreshError="1"/>
      <sheetData sheetId="7" refreshError="1"/>
      <sheetData sheetId="8" refreshError="1"/>
      <sheetData sheetId="9">
        <row r="32">
          <cell r="C32">
            <v>157</v>
          </cell>
        </row>
      </sheetData>
      <sheetData sheetId="10"/>
      <sheetData sheetId="11"/>
      <sheetData sheetId="12"/>
      <sheetData sheetId="13">
        <row r="32">
          <cell r="C32">
            <v>157</v>
          </cell>
        </row>
      </sheetData>
      <sheetData sheetId="14"/>
      <sheetData sheetId="15"/>
      <sheetData sheetId="16"/>
      <sheetData sheetId="17">
        <row r="32">
          <cell r="C32">
            <v>157</v>
          </cell>
        </row>
      </sheetData>
      <sheetData sheetId="18"/>
      <sheetData sheetId="19"/>
      <sheetData sheetId="20"/>
      <sheetData sheetId="21">
        <row r="32">
          <cell r="C32">
            <v>157</v>
          </cell>
        </row>
      </sheetData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addend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MANO DE OBRA"/>
      <sheetName val="OBS"/>
      <sheetName val="med_mov_de_tierras2"/>
      <sheetName val="med_superestruc_2"/>
      <sheetName val="analisis_unitarios2"/>
      <sheetName val="MOVIMIENTO_DE_TIERRAS2"/>
      <sheetName val="med_terminacion2"/>
      <sheetName val="RESUMEN_2"/>
      <sheetName val="med_mov_de_tierras3"/>
      <sheetName val="med_superestruc_3"/>
      <sheetName val="analisis_unitarios3"/>
      <sheetName val="MOVIMIENTO_DE_TIERRAS3"/>
      <sheetName val="med_terminacion3"/>
      <sheetName val="RESUMEN_3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">
          <cell r="D6">
            <v>0.8</v>
          </cell>
        </row>
      </sheetData>
      <sheetData sheetId="18"/>
      <sheetData sheetId="19"/>
      <sheetData sheetId="20" refreshError="1"/>
      <sheetData sheetId="21"/>
      <sheetData sheetId="22"/>
      <sheetData sheetId="23">
        <row r="6">
          <cell r="D6">
            <v>0.8</v>
          </cell>
        </row>
      </sheetData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>
        <row r="6">
          <cell r="D6">
            <v>0.8</v>
          </cell>
        </row>
      </sheetData>
      <sheetData sheetId="32"/>
      <sheetData sheetId="33"/>
      <sheetData sheetId="34"/>
      <sheetData sheetId="35"/>
      <sheetData sheetId="36"/>
      <sheetData sheetId="37">
        <row r="6">
          <cell r="D6">
            <v>0.8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  <sheetName val="Sheet1"/>
      <sheetName val="Sheet3"/>
      <sheetName val="peso"/>
      <sheetName val="Materiales y Precios"/>
      <sheetName val="presup.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  <sheetName val="nave fadoc 2"/>
      <sheetName val="ANALISIS_EXPANSIONES_1"/>
      <sheetName val="Costo_Promedio1"/>
      <sheetName val="analisis_pintura1"/>
      <sheetName val="aluzinc+_Varios1"/>
      <sheetName val="ANALISIS_DE_ACERO1"/>
      <sheetName val="med_mov_de_tierras"/>
      <sheetName val="nave_fadoc_2"/>
      <sheetName val="ANALISIS_EXPANSIONES_2"/>
      <sheetName val="Costo_Promedio2"/>
      <sheetName val="analisis_pintura2"/>
      <sheetName val="aluzinc+_Varios2"/>
      <sheetName val="ANALISIS_DE_ACERO2"/>
      <sheetName val="med_mov_de_tierras1"/>
      <sheetName val="nave_fadoc_21"/>
      <sheetName val="ANALISIS_EXPANSIONES_3"/>
      <sheetName val="Costo_Promedio3"/>
      <sheetName val="analisis_pintura3"/>
      <sheetName val="aluzinc+_Varios3"/>
      <sheetName val="ANALISIS_DE_ACERO3"/>
      <sheetName val="med_mov_de_tierras2"/>
      <sheetName val="nave_fadoc_22"/>
      <sheetName val="ANALISIS_EXPANSIONES_4"/>
      <sheetName val="Costo_Promedio4"/>
      <sheetName val="analisis_pintura4"/>
      <sheetName val="aluzinc+_Varios4"/>
      <sheetName val="ANALISIS_DE_ACERO4"/>
      <sheetName val="med_mov_de_tierras3"/>
      <sheetName val="nave_fadoc_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  <sheetName val="COF"/>
      <sheetName val="APROB__SEOPC"/>
      <sheetName val="APROB__SEOPC_(2)"/>
      <sheetName val="PASARELA_OZORIA"/>
      <sheetName val="TUNEL_CHARLES"/>
      <sheetName val="Pasarela_de_L=60_00"/>
      <sheetName val="cotiz_tunel"/>
      <sheetName val="APROB__SEOPC1"/>
      <sheetName val="APROB__SEOPC_(2)1"/>
      <sheetName val="PASARELA_OZORIA1"/>
      <sheetName val="TUNEL_CHARLES1"/>
      <sheetName val="Pasarela_de_L=60_001"/>
      <sheetName val="cotiz_tunel1"/>
      <sheetName val="APROB__SEOPC2"/>
      <sheetName val="APROB__SEOPC_(2)2"/>
      <sheetName val="PASARELA_OZORIA2"/>
      <sheetName val="TUNEL_CHARLES2"/>
      <sheetName val="Pasarela_de_L=60_002"/>
      <sheetName val="cotiz_tunel2"/>
      <sheetName val="APROB__SEOPC3"/>
      <sheetName val="APROB__SEOPC_(2)3"/>
      <sheetName val="PASARELA_OZORIA3"/>
      <sheetName val="TUNEL_CHARLES3"/>
      <sheetName val="Pasarela_de_L=60_003"/>
      <sheetName val="cotiz_tune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  <sheetName val="_pintura"/>
      <sheetName val="M_O_instalacion"/>
      <sheetName val="M_O_Fabricacion"/>
      <sheetName val="Ana_precios_un"/>
      <sheetName val="Analisis_pit_office"/>
      <sheetName val="Ana_esc__emergencia"/>
      <sheetName val="Peso_techo"/>
      <sheetName val="Ana_baranda"/>
      <sheetName val="Peso_Escalera"/>
      <sheetName val="BAR__ESC__EMERG__PIT_OFFICE"/>
      <sheetName val="ESC__EMERG__PIT_OFFICE_(2)"/>
      <sheetName val="TECHO_PIT_OFFICE"/>
      <sheetName val="Analisis_de_precios_PIT_OFFICE"/>
      <sheetName val="Pres_"/>
      <sheetName val="_pintura1"/>
      <sheetName val="M_O_instalacion1"/>
      <sheetName val="M_O_Fabricacion1"/>
      <sheetName val="Ana_precios_un1"/>
      <sheetName val="Analisis_pit_office1"/>
      <sheetName val="Ana_esc__emergencia1"/>
      <sheetName val="Peso_techo1"/>
      <sheetName val="Ana_baranda1"/>
      <sheetName val="Peso_Escalera1"/>
      <sheetName val="BAR__ESC__EMERG__PIT_OFFICE1"/>
      <sheetName val="ESC__EMERG__PIT_OFFICE_(2)1"/>
      <sheetName val="TECHO_PIT_OFFICE1"/>
      <sheetName val="Analisis_de_precios_PIT_OFFICE1"/>
      <sheetName val="Pres_1"/>
      <sheetName val="_pintura2"/>
      <sheetName val="M_O_instalacion2"/>
      <sheetName val="M_O_Fabricacion2"/>
      <sheetName val="Ana_precios_un2"/>
      <sheetName val="Analisis_pit_office2"/>
      <sheetName val="Ana_esc__emergencia2"/>
      <sheetName val="Peso_techo2"/>
      <sheetName val="Ana_baranda2"/>
      <sheetName val="Peso_Escalera2"/>
      <sheetName val="BAR__ESC__EMERG__PIT_OFFICE2"/>
      <sheetName val="ESC__EMERG__PIT_OFFICE_(2)2"/>
      <sheetName val="TECHO_PIT_OFFICE2"/>
      <sheetName val="Analisis_de_precios_PIT_OFFICE2"/>
      <sheetName val="Pres_2"/>
      <sheetName val="_pintura3"/>
      <sheetName val="M_O_instalacion3"/>
      <sheetName val="M_O_Fabricacion3"/>
      <sheetName val="Ana_precios_un3"/>
      <sheetName val="Analisis_pit_office3"/>
      <sheetName val="Ana_esc__emergencia3"/>
      <sheetName val="Peso_techo3"/>
      <sheetName val="Ana_baranda3"/>
      <sheetName val="Peso_Escalera3"/>
      <sheetName val="BAR__ESC__EMERG__PIT_OFFICE3"/>
      <sheetName val="ESC__EMERG__PIT_OFFICE_(2)3"/>
      <sheetName val="TECHO_PIT_OFFICE3"/>
      <sheetName val="Analisis_de_precios_PIT_OFFICE3"/>
      <sheetName val="Pres_3"/>
      <sheetName val="Pasarela de L=6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7">
          <cell r="C7" t="str">
            <v>Cant.</v>
          </cell>
        </row>
      </sheetData>
      <sheetData sheetId="19"/>
      <sheetData sheetId="20"/>
      <sheetData sheetId="21"/>
      <sheetData sheetId="22"/>
      <sheetData sheetId="23">
        <row r="7">
          <cell r="C7" t="str">
            <v>Cant.</v>
          </cell>
        </row>
      </sheetData>
      <sheetData sheetId="24"/>
      <sheetData sheetId="2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  <sheetName val="Ana.precios un"/>
      <sheetName val="PRESUPUESTO"/>
      <sheetName val="Insumos"/>
      <sheetName val="MANO DE OBRA"/>
      <sheetName val="Sheet4"/>
      <sheetName val="Sheet5"/>
      <sheetName val="análisis de precios"/>
      <sheetName val="caseta de planta"/>
      <sheetName val="Materiales"/>
      <sheetName val="Los Ángeles (Fase II)"/>
      <sheetName val="Ins_2"/>
      <sheetName val="M_O_"/>
      <sheetName val="Pasarela_de_L=60_00"/>
      <sheetName val="MANO_DE_OBRA"/>
      <sheetName val="Ana_precios_un"/>
      <sheetName val="análisis_de_precios"/>
      <sheetName val="caseta_de_planta"/>
      <sheetName val="PRE_Desvio_Alcant___Potable"/>
      <sheetName val="Los_Ángeles_(Fase_II)"/>
      <sheetName val="COF"/>
      <sheetName val="Mano Obra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  <sheetName val="Presupuesto_general_metalico"/>
      <sheetName val="Presupuesto_general"/>
      <sheetName val="propuesta_"/>
      <sheetName val="M_O_instalacion"/>
      <sheetName val="M_O_Fabricacion"/>
      <sheetName val="_pintura"/>
      <sheetName val="peso_"/>
      <sheetName val="Presupuesto_general_metalico1"/>
      <sheetName val="Presupuesto_general1"/>
      <sheetName val="propuesta_1"/>
      <sheetName val="M_O_instalacion1"/>
      <sheetName val="M_O_Fabricacion1"/>
      <sheetName val="_pintura1"/>
      <sheetName val="peso_1"/>
      <sheetName val="Presupuesto_general_metalico2"/>
      <sheetName val="Presupuesto_general2"/>
      <sheetName val="propuesta_2"/>
      <sheetName val="M_O_instalacion2"/>
      <sheetName val="M_O_Fabricacion2"/>
      <sheetName val="_pintura2"/>
      <sheetName val="peso_2"/>
      <sheetName val="Presupuesto_general_metalico3"/>
      <sheetName val="Presupuesto_general3"/>
      <sheetName val="propuesta_3"/>
      <sheetName val="M_O_instalacion3"/>
      <sheetName val="M_O_Fabricacion3"/>
      <sheetName val="_pintura3"/>
      <sheetName val="peso_3"/>
      <sheetName val="Sheet4"/>
      <sheetName val="Sheet5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  <sheetName val="Planta_Conjunto"/>
      <sheetName val="Partidas_Electricas"/>
      <sheetName val="Planta_Conjunto1"/>
      <sheetName val="Partidas_Electricas1"/>
      <sheetName val="Planta_Conjunto2"/>
      <sheetName val="Partidas_Electricas2"/>
      <sheetName val="Planta_Conjunto3"/>
      <sheetName val="Partidas_Electrica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267FA-E93D-4780-A117-AF73A5280FDA}">
  <sheetPr>
    <tabColor theme="6" tint="-0.249977111117893"/>
  </sheetPr>
  <dimension ref="A1:G404"/>
  <sheetViews>
    <sheetView tabSelected="1" view="pageBreakPreview" zoomScale="99" zoomScaleNormal="100" zoomScaleSheetLayoutView="99" workbookViewId="0">
      <selection activeCell="F411" sqref="F411"/>
    </sheetView>
  </sheetViews>
  <sheetFormatPr defaultColWidth="11.42578125" defaultRowHeight="10.5" customHeight="1"/>
  <cols>
    <col min="1" max="1" width="9.7109375" style="2" bestFit="1" customWidth="1"/>
    <col min="2" max="2" width="63.85546875" style="3" customWidth="1"/>
    <col min="3" max="3" width="13.5703125" style="4" customWidth="1"/>
    <col min="4" max="4" width="11.140625" style="5" customWidth="1"/>
    <col min="5" max="5" width="15.5703125" style="6" customWidth="1"/>
    <col min="6" max="6" width="17.5703125" style="6" customWidth="1"/>
    <col min="7" max="7" width="24.140625" style="6" customWidth="1"/>
    <col min="8" max="16384" width="11.42578125" style="6"/>
  </cols>
  <sheetData>
    <row r="1" spans="1:7" ht="10.5" customHeight="1">
      <c r="A1" s="36"/>
      <c r="B1" s="37"/>
      <c r="C1" s="38"/>
      <c r="D1" s="39"/>
      <c r="E1" s="40"/>
      <c r="F1" s="40"/>
      <c r="G1" s="40"/>
    </row>
    <row r="2" spans="1:7" ht="10.5" customHeight="1">
      <c r="A2" s="41"/>
      <c r="B2" s="42"/>
      <c r="C2" s="43"/>
      <c r="D2" s="44"/>
      <c r="E2" s="45"/>
      <c r="F2" s="45"/>
      <c r="G2" s="45"/>
    </row>
    <row r="3" spans="1:7" ht="10.5" customHeight="1">
      <c r="A3" s="41"/>
      <c r="B3" s="42"/>
      <c r="C3" s="43"/>
      <c r="D3" s="44"/>
      <c r="E3" s="45"/>
      <c r="F3" s="45"/>
      <c r="G3" s="45"/>
    </row>
    <row r="4" spans="1:7" ht="10.5" customHeight="1">
      <c r="A4" s="41"/>
      <c r="B4" s="42"/>
      <c r="C4" s="43"/>
      <c r="D4" s="44"/>
      <c r="E4" s="45"/>
      <c r="F4" s="45"/>
      <c r="G4" s="45"/>
    </row>
    <row r="5" spans="1:7" ht="12" customHeight="1">
      <c r="A5" s="41"/>
      <c r="B5" s="42"/>
      <c r="C5" s="43"/>
      <c r="D5" s="44"/>
      <c r="E5" s="45"/>
      <c r="F5" s="45"/>
      <c r="G5" s="45"/>
    </row>
    <row r="6" spans="1:7" ht="18" customHeight="1">
      <c r="A6" s="41"/>
      <c r="B6" s="42"/>
      <c r="C6" s="43"/>
      <c r="D6" s="44"/>
      <c r="E6" s="45"/>
      <c r="F6" s="45"/>
      <c r="G6" s="45"/>
    </row>
    <row r="7" spans="1:7" s="7" customFormat="1" ht="17.25" customHeight="1">
      <c r="A7" s="92" t="s">
        <v>0</v>
      </c>
      <c r="B7" s="92"/>
      <c r="C7" s="92"/>
      <c r="D7" s="92"/>
      <c r="E7" s="92"/>
      <c r="F7" s="92"/>
      <c r="G7" s="92"/>
    </row>
    <row r="8" spans="1:7" s="7" customFormat="1" ht="18" customHeight="1">
      <c r="A8" s="92" t="s">
        <v>1</v>
      </c>
      <c r="B8" s="92"/>
      <c r="C8" s="92"/>
      <c r="D8" s="92"/>
      <c r="E8" s="92"/>
      <c r="F8" s="92"/>
      <c r="G8" s="92"/>
    </row>
    <row r="9" spans="1:7" s="7" customFormat="1" ht="15.6" customHeight="1">
      <c r="A9" s="46"/>
      <c r="B9" s="68"/>
      <c r="C9" s="46"/>
      <c r="D9" s="46"/>
      <c r="E9" s="46"/>
      <c r="F9" s="46"/>
      <c r="G9" s="46"/>
    </row>
    <row r="10" spans="1:7" s="7" customFormat="1" ht="21.6" customHeight="1">
      <c r="A10" s="93" t="s">
        <v>2</v>
      </c>
      <c r="B10" s="93"/>
      <c r="C10" s="93"/>
      <c r="D10" s="93"/>
      <c r="E10" s="93"/>
      <c r="F10" s="93"/>
      <c r="G10" s="93"/>
    </row>
    <row r="11" spans="1:7" s="1" customFormat="1" ht="21" customHeight="1" thickBot="1">
      <c r="A11" s="47"/>
      <c r="B11" s="47"/>
      <c r="C11" s="47"/>
      <c r="D11" s="47"/>
      <c r="E11" s="47"/>
      <c r="F11" s="48"/>
      <c r="G11" s="49"/>
    </row>
    <row r="12" spans="1:7" s="1" customFormat="1" ht="21" customHeight="1" thickBot="1">
      <c r="A12" s="50" t="s">
        <v>3</v>
      </c>
      <c r="B12" s="51" t="s">
        <v>4</v>
      </c>
      <c r="C12" s="50" t="s">
        <v>5</v>
      </c>
      <c r="D12" s="50" t="s">
        <v>6</v>
      </c>
      <c r="E12" s="50" t="s">
        <v>7</v>
      </c>
      <c r="F12" s="50" t="s">
        <v>8</v>
      </c>
      <c r="G12" s="50" t="s">
        <v>9</v>
      </c>
    </row>
    <row r="13" spans="1:7" s="12" customFormat="1" ht="17.45" customHeight="1">
      <c r="A13" s="8" t="s">
        <v>10</v>
      </c>
      <c r="B13" s="9" t="s">
        <v>11</v>
      </c>
      <c r="C13" s="10"/>
      <c r="D13" s="11"/>
      <c r="E13" s="26"/>
      <c r="F13" s="64"/>
      <c r="G13" s="70"/>
    </row>
    <row r="14" spans="1:7" s="17" customFormat="1" ht="15.6" customHeight="1">
      <c r="A14" s="52">
        <v>1</v>
      </c>
      <c r="B14" s="76" t="s">
        <v>12</v>
      </c>
      <c r="C14" s="82"/>
      <c r="D14" s="83"/>
      <c r="E14" s="84"/>
      <c r="F14" s="85"/>
      <c r="G14" s="86"/>
    </row>
    <row r="15" spans="1:7" s="12" customFormat="1" ht="20.45" customHeight="1">
      <c r="A15" s="30">
        <f>A14+0.01</f>
        <v>1.01</v>
      </c>
      <c r="B15" s="28" t="s">
        <v>13</v>
      </c>
      <c r="C15" s="77">
        <v>7319</v>
      </c>
      <c r="D15" s="78" t="s">
        <v>14</v>
      </c>
      <c r="E15" s="79"/>
      <c r="F15" s="80">
        <f>ROUND(C15*E15,2)</f>
        <v>0</v>
      </c>
      <c r="G15" s="81"/>
    </row>
    <row r="16" spans="1:7" s="12" customFormat="1" ht="20.45" customHeight="1">
      <c r="A16" s="30">
        <f t="shared" ref="A16:A20" si="0">A15+0.01</f>
        <v>1.02</v>
      </c>
      <c r="B16" s="28" t="s">
        <v>15</v>
      </c>
      <c r="C16" s="29">
        <v>1</v>
      </c>
      <c r="D16" s="30" t="s">
        <v>16</v>
      </c>
      <c r="E16" s="25"/>
      <c r="F16" s="67">
        <f t="shared" ref="F16:F20" si="1">ROUND(C16*E16,2)</f>
        <v>0</v>
      </c>
      <c r="G16" s="66"/>
    </row>
    <row r="17" spans="1:7" s="12" customFormat="1" ht="18" customHeight="1">
      <c r="A17" s="30">
        <f t="shared" si="0"/>
        <v>1.03</v>
      </c>
      <c r="B17" s="28" t="s">
        <v>17</v>
      </c>
      <c r="C17" s="29">
        <v>4</v>
      </c>
      <c r="D17" s="30" t="s">
        <v>16</v>
      </c>
      <c r="E17" s="25"/>
      <c r="F17" s="67">
        <f t="shared" si="1"/>
        <v>0</v>
      </c>
      <c r="G17" s="66"/>
    </row>
    <row r="18" spans="1:7" s="12" customFormat="1" ht="31.9" customHeight="1">
      <c r="A18" s="30">
        <f t="shared" si="0"/>
        <v>1.04</v>
      </c>
      <c r="B18" s="28" t="s">
        <v>18</v>
      </c>
      <c r="C18" s="29">
        <v>2</v>
      </c>
      <c r="D18" s="30" t="s">
        <v>16</v>
      </c>
      <c r="E18" s="25"/>
      <c r="F18" s="67">
        <f t="shared" si="1"/>
        <v>0</v>
      </c>
      <c r="G18" s="66"/>
    </row>
    <row r="19" spans="1:7" s="12" customFormat="1" ht="33" customHeight="1">
      <c r="A19" s="30">
        <f t="shared" si="0"/>
        <v>1.05</v>
      </c>
      <c r="B19" s="28" t="s">
        <v>19</v>
      </c>
      <c r="C19" s="29">
        <v>6</v>
      </c>
      <c r="D19" s="30" t="s">
        <v>16</v>
      </c>
      <c r="E19" s="25"/>
      <c r="F19" s="67">
        <f t="shared" si="1"/>
        <v>0</v>
      </c>
      <c r="G19" s="66"/>
    </row>
    <row r="20" spans="1:7" s="12" customFormat="1" ht="20.45" customHeight="1">
      <c r="A20" s="30">
        <f t="shared" si="0"/>
        <v>1.06</v>
      </c>
      <c r="B20" s="28" t="s">
        <v>20</v>
      </c>
      <c r="C20" s="29">
        <v>931.88</v>
      </c>
      <c r="D20" s="30" t="s">
        <v>21</v>
      </c>
      <c r="E20" s="25"/>
      <c r="F20" s="67">
        <f t="shared" si="1"/>
        <v>0</v>
      </c>
      <c r="G20" s="66"/>
    </row>
    <row r="21" spans="1:7" s="12" customFormat="1" ht="20.45" customHeight="1">
      <c r="A21" s="30"/>
      <c r="B21" s="28"/>
      <c r="C21" s="29"/>
      <c r="D21" s="30"/>
      <c r="E21" s="25"/>
      <c r="F21" s="67"/>
      <c r="G21" s="66">
        <f>SUM(F15:F21)</f>
        <v>0</v>
      </c>
    </row>
    <row r="22" spans="1:7" s="12" customFormat="1" ht="17.45" customHeight="1">
      <c r="A22" s="8" t="s">
        <v>22</v>
      </c>
      <c r="B22" s="9" t="s">
        <v>23</v>
      </c>
      <c r="C22" s="10"/>
      <c r="D22" s="11"/>
      <c r="E22" s="26"/>
      <c r="F22" s="64"/>
      <c r="G22" s="65"/>
    </row>
    <row r="23" spans="1:7" s="12" customFormat="1" ht="20.45" customHeight="1">
      <c r="A23" s="52">
        <f>A14+1</f>
        <v>2</v>
      </c>
      <c r="B23" s="76" t="s">
        <v>24</v>
      </c>
      <c r="C23" s="82"/>
      <c r="D23" s="83"/>
      <c r="E23" s="84"/>
      <c r="F23" s="85"/>
      <c r="G23" s="86"/>
    </row>
    <row r="24" spans="1:7" s="12" customFormat="1" ht="20.45" customHeight="1">
      <c r="A24" s="30">
        <f>A23+0.01</f>
        <v>2.0099999999999998</v>
      </c>
      <c r="B24" s="28" t="s">
        <v>25</v>
      </c>
      <c r="C24" s="29">
        <v>873.6</v>
      </c>
      <c r="D24" s="30" t="s">
        <v>26</v>
      </c>
      <c r="E24" s="25"/>
      <c r="F24" s="67">
        <f>ROUND(C24*E24,2)</f>
        <v>0</v>
      </c>
      <c r="G24" s="66"/>
    </row>
    <row r="25" spans="1:7" s="12" customFormat="1" ht="20.45" customHeight="1">
      <c r="A25" s="30">
        <f t="shared" ref="A25:A29" si="2">A24+0.01</f>
        <v>2.02</v>
      </c>
      <c r="B25" s="28" t="s">
        <v>27</v>
      </c>
      <c r="C25" s="29">
        <v>436.8</v>
      </c>
      <c r="D25" s="30" t="s">
        <v>26</v>
      </c>
      <c r="E25" s="25"/>
      <c r="F25" s="67">
        <f t="shared" ref="F25:F29" si="3">ROUND(C25*E25,2)</f>
        <v>0</v>
      </c>
      <c r="G25" s="66"/>
    </row>
    <row r="26" spans="1:7" s="12" customFormat="1" ht="20.45" customHeight="1">
      <c r="A26" s="30">
        <f t="shared" si="2"/>
        <v>2.0299999999999998</v>
      </c>
      <c r="B26" s="28" t="s">
        <v>28</v>
      </c>
      <c r="C26" s="29">
        <v>2329.6</v>
      </c>
      <c r="D26" s="30" t="s">
        <v>29</v>
      </c>
      <c r="E26" s="25"/>
      <c r="F26" s="67">
        <f t="shared" si="3"/>
        <v>0</v>
      </c>
      <c r="G26" s="66"/>
    </row>
    <row r="27" spans="1:7" s="12" customFormat="1" ht="20.45" customHeight="1">
      <c r="A27" s="30">
        <f t="shared" si="2"/>
        <v>2.04</v>
      </c>
      <c r="B27" s="28" t="s">
        <v>30</v>
      </c>
      <c r="C27" s="29">
        <v>2912</v>
      </c>
      <c r="D27" s="30" t="s">
        <v>14</v>
      </c>
      <c r="E27" s="25"/>
      <c r="F27" s="67">
        <f t="shared" si="3"/>
        <v>0</v>
      </c>
      <c r="G27" s="66"/>
    </row>
    <row r="28" spans="1:7" s="12" customFormat="1" ht="20.45" customHeight="1">
      <c r="A28" s="30">
        <f t="shared" si="2"/>
        <v>2.0499999999999998</v>
      </c>
      <c r="B28" s="28" t="s">
        <v>31</v>
      </c>
      <c r="C28" s="29">
        <v>2912</v>
      </c>
      <c r="D28" s="30" t="s">
        <v>14</v>
      </c>
      <c r="E28" s="25"/>
      <c r="F28" s="67">
        <f t="shared" si="3"/>
        <v>0</v>
      </c>
      <c r="G28" s="66"/>
    </row>
    <row r="29" spans="1:7" s="12" customFormat="1" ht="20.45" customHeight="1">
      <c r="A29" s="30">
        <f t="shared" si="2"/>
        <v>2.06</v>
      </c>
      <c r="B29" s="28" t="s">
        <v>32</v>
      </c>
      <c r="C29" s="29">
        <v>1313.52</v>
      </c>
      <c r="D29" s="30" t="s">
        <v>33</v>
      </c>
      <c r="E29" s="25"/>
      <c r="F29" s="67">
        <f t="shared" si="3"/>
        <v>0</v>
      </c>
      <c r="G29" s="66"/>
    </row>
    <row r="30" spans="1:7" s="12" customFormat="1" ht="20.45" customHeight="1">
      <c r="A30" s="30"/>
      <c r="B30" s="28"/>
      <c r="C30" s="29"/>
      <c r="D30" s="30"/>
      <c r="E30" s="25"/>
      <c r="F30" s="67"/>
      <c r="G30" s="66">
        <f>SUM(F23:F30)</f>
        <v>0</v>
      </c>
    </row>
    <row r="31" spans="1:7" s="12" customFormat="1" ht="20.45" customHeight="1">
      <c r="A31" s="52">
        <f>A23+1</f>
        <v>3</v>
      </c>
      <c r="B31" s="76" t="s">
        <v>34</v>
      </c>
      <c r="C31" s="82"/>
      <c r="D31" s="83"/>
      <c r="E31" s="84"/>
      <c r="F31" s="85"/>
      <c r="G31" s="86"/>
    </row>
    <row r="32" spans="1:7" s="12" customFormat="1" ht="20.45" customHeight="1">
      <c r="A32" s="30">
        <f>A31+0.01</f>
        <v>3.01</v>
      </c>
      <c r="B32" s="28" t="s">
        <v>35</v>
      </c>
      <c r="C32" s="29">
        <v>298.56</v>
      </c>
      <c r="D32" s="30" t="s">
        <v>21</v>
      </c>
      <c r="E32" s="25"/>
      <c r="F32" s="67">
        <f>ROUND(C32*E32,2)</f>
        <v>0</v>
      </c>
      <c r="G32" s="66"/>
    </row>
    <row r="33" spans="1:7" s="12" customFormat="1" ht="20.45" customHeight="1">
      <c r="A33" s="30">
        <f t="shared" ref="A33:A39" si="4">A32+0.01</f>
        <v>3.02</v>
      </c>
      <c r="B33" s="28" t="s">
        <v>36</v>
      </c>
      <c r="C33" s="29">
        <v>53.74</v>
      </c>
      <c r="D33" s="30" t="s">
        <v>26</v>
      </c>
      <c r="E33" s="25"/>
      <c r="F33" s="67">
        <f t="shared" ref="F33:F39" si="5">ROUND(C33*E33,2)</f>
        <v>0</v>
      </c>
      <c r="G33" s="66"/>
    </row>
    <row r="34" spans="1:7" s="12" customFormat="1" ht="20.45" customHeight="1">
      <c r="A34" s="30">
        <f t="shared" si="4"/>
        <v>3.03</v>
      </c>
      <c r="B34" s="28" t="s">
        <v>37</v>
      </c>
      <c r="C34" s="29">
        <v>17.91</v>
      </c>
      <c r="D34" s="30" t="s">
        <v>29</v>
      </c>
      <c r="E34" s="25"/>
      <c r="F34" s="67">
        <f t="shared" si="5"/>
        <v>0</v>
      </c>
      <c r="G34" s="66"/>
    </row>
    <row r="35" spans="1:7" s="12" customFormat="1" ht="20.45" customHeight="1">
      <c r="A35" s="30">
        <f t="shared" si="4"/>
        <v>3.04</v>
      </c>
      <c r="B35" s="28" t="s">
        <v>38</v>
      </c>
      <c r="C35" s="29">
        <v>58.21</v>
      </c>
      <c r="D35" s="30" t="s">
        <v>33</v>
      </c>
      <c r="E35" s="25"/>
      <c r="F35" s="67">
        <f t="shared" si="5"/>
        <v>0</v>
      </c>
      <c r="G35" s="66"/>
    </row>
    <row r="36" spans="1:7" s="12" customFormat="1" ht="20.45" customHeight="1">
      <c r="A36" s="30">
        <f t="shared" si="4"/>
        <v>3.05</v>
      </c>
      <c r="B36" s="28" t="s">
        <v>39</v>
      </c>
      <c r="C36" s="29">
        <v>26.87</v>
      </c>
      <c r="D36" s="30" t="s">
        <v>40</v>
      </c>
      <c r="E36" s="25"/>
      <c r="F36" s="67">
        <f t="shared" si="5"/>
        <v>0</v>
      </c>
      <c r="G36" s="66"/>
    </row>
    <row r="37" spans="1:7" s="12" customFormat="1" ht="20.45" customHeight="1">
      <c r="A37" s="30">
        <f t="shared" si="4"/>
        <v>3.06</v>
      </c>
      <c r="B37" s="28" t="s">
        <v>41</v>
      </c>
      <c r="C37" s="29">
        <v>358.27</v>
      </c>
      <c r="D37" s="30" t="s">
        <v>14</v>
      </c>
      <c r="E37" s="25"/>
      <c r="F37" s="67">
        <f t="shared" si="5"/>
        <v>0</v>
      </c>
      <c r="G37" s="66"/>
    </row>
    <row r="38" spans="1:7" s="12" customFormat="1" ht="20.45" customHeight="1">
      <c r="A38" s="30">
        <f t="shared" si="4"/>
        <v>3.07</v>
      </c>
      <c r="B38" s="28" t="s">
        <v>42</v>
      </c>
      <c r="C38" s="29">
        <v>119.42</v>
      </c>
      <c r="D38" s="30" t="s">
        <v>14</v>
      </c>
      <c r="E38" s="25"/>
      <c r="F38" s="67">
        <f t="shared" si="5"/>
        <v>0</v>
      </c>
      <c r="G38" s="66"/>
    </row>
    <row r="39" spans="1:7" s="12" customFormat="1" ht="20.45" customHeight="1">
      <c r="A39" s="30">
        <f t="shared" si="4"/>
        <v>3.08</v>
      </c>
      <c r="B39" s="28" t="s">
        <v>43</v>
      </c>
      <c r="C39" s="29">
        <v>597.12</v>
      </c>
      <c r="D39" s="30" t="s">
        <v>21</v>
      </c>
      <c r="E39" s="25"/>
      <c r="F39" s="67">
        <f t="shared" si="5"/>
        <v>0</v>
      </c>
      <c r="G39" s="66"/>
    </row>
    <row r="40" spans="1:7" s="12" customFormat="1" ht="20.45" customHeight="1">
      <c r="A40" s="30"/>
      <c r="B40" s="28"/>
      <c r="C40" s="29"/>
      <c r="D40" s="30"/>
      <c r="E40" s="25"/>
      <c r="F40" s="67"/>
      <c r="G40" s="66">
        <f>SUM(F31:F40)</f>
        <v>0</v>
      </c>
    </row>
    <row r="41" spans="1:7" s="12" customFormat="1" ht="20.45" customHeight="1">
      <c r="A41" s="52">
        <f>A31+1</f>
        <v>4</v>
      </c>
      <c r="B41" s="76" t="s">
        <v>44</v>
      </c>
      <c r="C41" s="82"/>
      <c r="D41" s="83"/>
      <c r="E41" s="84"/>
      <c r="F41" s="85"/>
      <c r="G41" s="86"/>
    </row>
    <row r="42" spans="1:7" s="12" customFormat="1" ht="20.45" customHeight="1">
      <c r="A42" s="30">
        <f>A41+0.01</f>
        <v>4.01</v>
      </c>
      <c r="B42" s="28" t="s">
        <v>35</v>
      </c>
      <c r="C42" s="29">
        <v>60</v>
      </c>
      <c r="D42" s="30" t="s">
        <v>21</v>
      </c>
      <c r="E42" s="25"/>
      <c r="F42" s="67">
        <f>ROUND(C42*E42,2)</f>
        <v>0</v>
      </c>
      <c r="G42" s="66"/>
    </row>
    <row r="43" spans="1:7" s="12" customFormat="1" ht="20.45" customHeight="1">
      <c r="A43" s="30">
        <f t="shared" ref="A43:A51" si="6">A42+0.01</f>
        <v>4.0199999999999996</v>
      </c>
      <c r="B43" s="28" t="s">
        <v>45</v>
      </c>
      <c r="C43" s="29">
        <v>43.2</v>
      </c>
      <c r="D43" s="30" t="s">
        <v>26</v>
      </c>
      <c r="E43" s="25"/>
      <c r="F43" s="67">
        <f t="shared" ref="F43:F51" si="7">ROUND(C43*E43,2)</f>
        <v>0</v>
      </c>
      <c r="G43" s="66"/>
    </row>
    <row r="44" spans="1:7" s="12" customFormat="1" ht="20.45" customHeight="1">
      <c r="A44" s="30">
        <f t="shared" si="6"/>
        <v>4.03</v>
      </c>
      <c r="B44" s="28" t="s">
        <v>37</v>
      </c>
      <c r="C44" s="29">
        <v>27.3</v>
      </c>
      <c r="D44" s="30" t="s">
        <v>29</v>
      </c>
      <c r="E44" s="25"/>
      <c r="F44" s="67">
        <f t="shared" si="7"/>
        <v>0</v>
      </c>
      <c r="G44" s="66"/>
    </row>
    <row r="45" spans="1:7" s="12" customFormat="1" ht="20.45" customHeight="1">
      <c r="A45" s="30">
        <f t="shared" si="6"/>
        <v>4.04</v>
      </c>
      <c r="B45" s="28" t="s">
        <v>38</v>
      </c>
      <c r="C45" s="29">
        <v>20.67</v>
      </c>
      <c r="D45" s="30" t="s">
        <v>33</v>
      </c>
      <c r="E45" s="25"/>
      <c r="F45" s="67">
        <f t="shared" si="7"/>
        <v>0</v>
      </c>
      <c r="G45" s="66"/>
    </row>
    <row r="46" spans="1:7" s="12" customFormat="1" ht="20.45" customHeight="1">
      <c r="A46" s="30">
        <f t="shared" si="6"/>
        <v>4.05</v>
      </c>
      <c r="B46" s="28" t="s">
        <v>46</v>
      </c>
      <c r="C46" s="29">
        <v>13.5</v>
      </c>
      <c r="D46" s="30" t="s">
        <v>40</v>
      </c>
      <c r="E46" s="25"/>
      <c r="F46" s="67">
        <f t="shared" si="7"/>
        <v>0</v>
      </c>
      <c r="G46" s="66"/>
    </row>
    <row r="47" spans="1:7" s="12" customFormat="1" ht="20.45" customHeight="1">
      <c r="A47" s="30">
        <f t="shared" si="6"/>
        <v>4.0599999999999996</v>
      </c>
      <c r="B47" s="28" t="s">
        <v>47</v>
      </c>
      <c r="C47" s="29">
        <v>29.4</v>
      </c>
      <c r="D47" s="30" t="s">
        <v>40</v>
      </c>
      <c r="E47" s="25"/>
      <c r="F47" s="67">
        <f t="shared" si="7"/>
        <v>0</v>
      </c>
      <c r="G47" s="66"/>
    </row>
    <row r="48" spans="1:7" s="12" customFormat="1" ht="20.45" customHeight="1">
      <c r="A48" s="30">
        <f t="shared" si="6"/>
        <v>4.07</v>
      </c>
      <c r="B48" s="28" t="s">
        <v>48</v>
      </c>
      <c r="C48" s="29">
        <v>3</v>
      </c>
      <c r="D48" s="30" t="s">
        <v>40</v>
      </c>
      <c r="E48" s="25"/>
      <c r="F48" s="67">
        <f t="shared" si="7"/>
        <v>0</v>
      </c>
      <c r="G48" s="66"/>
    </row>
    <row r="49" spans="1:7" s="12" customFormat="1" ht="20.45" customHeight="1">
      <c r="A49" s="30">
        <f t="shared" si="6"/>
        <v>4.08</v>
      </c>
      <c r="B49" s="28" t="s">
        <v>49</v>
      </c>
      <c r="C49" s="29">
        <v>96</v>
      </c>
      <c r="D49" s="30" t="s">
        <v>14</v>
      </c>
      <c r="E49" s="25"/>
      <c r="F49" s="67">
        <f t="shared" si="7"/>
        <v>0</v>
      </c>
      <c r="G49" s="66"/>
    </row>
    <row r="50" spans="1:7" s="12" customFormat="1" ht="20.45" customHeight="1">
      <c r="A50" s="30">
        <f t="shared" si="6"/>
        <v>4.09</v>
      </c>
      <c r="B50" s="28" t="s">
        <v>42</v>
      </c>
      <c r="C50" s="29">
        <v>128.4</v>
      </c>
      <c r="D50" s="30" t="s">
        <v>14</v>
      </c>
      <c r="E50" s="25"/>
      <c r="F50" s="67">
        <f t="shared" si="7"/>
        <v>0</v>
      </c>
      <c r="G50" s="66"/>
    </row>
    <row r="51" spans="1:7" s="12" customFormat="1" ht="20.45" customHeight="1">
      <c r="A51" s="30">
        <f t="shared" si="6"/>
        <v>4.0999999999999996</v>
      </c>
      <c r="B51" s="28" t="s">
        <v>43</v>
      </c>
      <c r="C51" s="29">
        <v>60</v>
      </c>
      <c r="D51" s="30" t="s">
        <v>21</v>
      </c>
      <c r="E51" s="25"/>
      <c r="F51" s="67">
        <f t="shared" si="7"/>
        <v>0</v>
      </c>
      <c r="G51" s="66"/>
    </row>
    <row r="52" spans="1:7" s="12" customFormat="1" ht="20.45" customHeight="1">
      <c r="A52" s="30"/>
      <c r="B52" s="28"/>
      <c r="C52" s="29"/>
      <c r="D52" s="30"/>
      <c r="E52" s="25"/>
      <c r="F52" s="67"/>
      <c r="G52" s="66">
        <f>SUM(F41:F52)</f>
        <v>0</v>
      </c>
    </row>
    <row r="53" spans="1:7" s="12" customFormat="1" ht="20.45" customHeight="1">
      <c r="A53" s="52">
        <f>A41+1</f>
        <v>5</v>
      </c>
      <c r="B53" s="76" t="s">
        <v>50</v>
      </c>
      <c r="C53" s="82"/>
      <c r="D53" s="83"/>
      <c r="E53" s="84"/>
      <c r="F53" s="85"/>
      <c r="G53" s="86"/>
    </row>
    <row r="54" spans="1:7" s="12" customFormat="1" ht="20.45" customHeight="1">
      <c r="A54" s="30">
        <f>A53+0.01</f>
        <v>5.01</v>
      </c>
      <c r="B54" s="28" t="s">
        <v>35</v>
      </c>
      <c r="C54" s="29">
        <v>322.7</v>
      </c>
      <c r="D54" s="30" t="s">
        <v>21</v>
      </c>
      <c r="E54" s="25"/>
      <c r="F54" s="67">
        <f>ROUND(C54*E54,2)</f>
        <v>0</v>
      </c>
      <c r="G54" s="66"/>
    </row>
    <row r="55" spans="1:7" s="12" customFormat="1" ht="20.45" customHeight="1">
      <c r="A55" s="30">
        <f t="shared" ref="A55:A60" si="8">A54+0.01</f>
        <v>5.0199999999999996</v>
      </c>
      <c r="B55" s="28" t="s">
        <v>51</v>
      </c>
      <c r="C55" s="29">
        <v>10.34</v>
      </c>
      <c r="D55" s="30" t="s">
        <v>26</v>
      </c>
      <c r="E55" s="25"/>
      <c r="F55" s="67">
        <f t="shared" ref="F55:F60" si="9">ROUND(C55*E55,2)</f>
        <v>0</v>
      </c>
      <c r="G55" s="66"/>
    </row>
    <row r="56" spans="1:7" s="12" customFormat="1" ht="20.45" customHeight="1">
      <c r="A56" s="30">
        <f t="shared" si="8"/>
        <v>5.03</v>
      </c>
      <c r="B56" s="28" t="s">
        <v>38</v>
      </c>
      <c r="C56" s="29">
        <v>13.44</v>
      </c>
      <c r="D56" s="30" t="s">
        <v>33</v>
      </c>
      <c r="E56" s="25"/>
      <c r="F56" s="67">
        <f t="shared" si="9"/>
        <v>0</v>
      </c>
      <c r="G56" s="66"/>
    </row>
    <row r="57" spans="1:7" s="12" customFormat="1" ht="20.45" customHeight="1">
      <c r="A57" s="30">
        <f t="shared" si="8"/>
        <v>5.04</v>
      </c>
      <c r="B57" s="28" t="s">
        <v>52</v>
      </c>
      <c r="C57" s="29">
        <v>10.34</v>
      </c>
      <c r="D57" s="30" t="s">
        <v>40</v>
      </c>
      <c r="E57" s="25"/>
      <c r="F57" s="67">
        <f t="shared" si="9"/>
        <v>0</v>
      </c>
      <c r="G57" s="66"/>
    </row>
    <row r="58" spans="1:7" s="12" customFormat="1" ht="34.15" customHeight="1">
      <c r="A58" s="30">
        <f t="shared" si="8"/>
        <v>5.05</v>
      </c>
      <c r="B58" s="28" t="s">
        <v>53</v>
      </c>
      <c r="C58" s="29">
        <v>323</v>
      </c>
      <c r="D58" s="30" t="s">
        <v>16</v>
      </c>
      <c r="E58" s="25"/>
      <c r="F58" s="67">
        <f t="shared" si="9"/>
        <v>0</v>
      </c>
      <c r="G58" s="66"/>
    </row>
    <row r="59" spans="1:7" s="12" customFormat="1" ht="20.45" customHeight="1">
      <c r="A59" s="30">
        <f t="shared" si="8"/>
        <v>5.0599999999999996</v>
      </c>
      <c r="B59" s="28" t="s">
        <v>54</v>
      </c>
      <c r="C59" s="29">
        <v>1292</v>
      </c>
      <c r="D59" s="30" t="s">
        <v>21</v>
      </c>
      <c r="E59" s="25"/>
      <c r="F59" s="67">
        <f t="shared" si="9"/>
        <v>0</v>
      </c>
      <c r="G59" s="66"/>
    </row>
    <row r="60" spans="1:7" s="12" customFormat="1" ht="20.45" customHeight="1">
      <c r="A60" s="30">
        <f t="shared" si="8"/>
        <v>5.07</v>
      </c>
      <c r="B60" s="28" t="s">
        <v>55</v>
      </c>
      <c r="C60" s="29">
        <v>1</v>
      </c>
      <c r="D60" s="30" t="s">
        <v>16</v>
      </c>
      <c r="E60" s="25"/>
      <c r="F60" s="67">
        <f t="shared" si="9"/>
        <v>0</v>
      </c>
      <c r="G60" s="66"/>
    </row>
    <row r="61" spans="1:7" s="12" customFormat="1" ht="20.45" customHeight="1">
      <c r="A61" s="30"/>
      <c r="B61" s="28"/>
      <c r="C61" s="29"/>
      <c r="D61" s="30"/>
      <c r="E61" s="25"/>
      <c r="F61" s="67"/>
      <c r="G61" s="66">
        <f>SUM(F53:F61)</f>
        <v>0</v>
      </c>
    </row>
    <row r="62" spans="1:7" s="12" customFormat="1" ht="20.45" customHeight="1">
      <c r="A62" s="52">
        <f>A53+1</f>
        <v>6</v>
      </c>
      <c r="B62" s="76" t="s">
        <v>56</v>
      </c>
      <c r="C62" s="82"/>
      <c r="D62" s="83"/>
      <c r="E62" s="84"/>
      <c r="F62" s="85"/>
      <c r="G62" s="86"/>
    </row>
    <row r="63" spans="1:7" s="12" customFormat="1" ht="20.45" customHeight="1">
      <c r="A63" s="30">
        <f>A62+0.01</f>
        <v>6.01</v>
      </c>
      <c r="B63" s="28" t="s">
        <v>35</v>
      </c>
      <c r="C63" s="29">
        <v>8.18</v>
      </c>
      <c r="D63" s="30" t="s">
        <v>14</v>
      </c>
      <c r="E63" s="25"/>
      <c r="F63" s="67">
        <f>ROUND(C63*E63,2)</f>
        <v>0</v>
      </c>
      <c r="G63" s="66"/>
    </row>
    <row r="64" spans="1:7" s="12" customFormat="1" ht="20.45" customHeight="1">
      <c r="A64" s="30">
        <f t="shared" ref="A64:A74" si="10">A63+0.01</f>
        <v>6.02</v>
      </c>
      <c r="B64" s="28" t="s">
        <v>57</v>
      </c>
      <c r="C64" s="29">
        <v>2.94</v>
      </c>
      <c r="D64" s="30" t="s">
        <v>26</v>
      </c>
      <c r="E64" s="25"/>
      <c r="F64" s="67">
        <f t="shared" ref="F64:F74" si="11">ROUND(C64*E64,2)</f>
        <v>0</v>
      </c>
      <c r="G64" s="66"/>
    </row>
    <row r="65" spans="1:7" s="12" customFormat="1" ht="20.45" customHeight="1">
      <c r="A65" s="30">
        <f t="shared" si="10"/>
        <v>6.03</v>
      </c>
      <c r="B65" s="28" t="s">
        <v>37</v>
      </c>
      <c r="C65" s="29">
        <v>0.98</v>
      </c>
      <c r="D65" s="30" t="s">
        <v>29</v>
      </c>
      <c r="E65" s="25"/>
      <c r="F65" s="67">
        <f t="shared" si="11"/>
        <v>0</v>
      </c>
      <c r="G65" s="66"/>
    </row>
    <row r="66" spans="1:7" s="12" customFormat="1" ht="20.45" customHeight="1">
      <c r="A66" s="30">
        <f t="shared" si="10"/>
        <v>6.04</v>
      </c>
      <c r="B66" s="28" t="s">
        <v>38</v>
      </c>
      <c r="C66" s="29">
        <v>3.2</v>
      </c>
      <c r="D66" s="30" t="s">
        <v>33</v>
      </c>
      <c r="E66" s="25"/>
      <c r="F66" s="67">
        <f t="shared" si="11"/>
        <v>0</v>
      </c>
      <c r="G66" s="66"/>
    </row>
    <row r="67" spans="1:7" s="12" customFormat="1" ht="20.45" customHeight="1">
      <c r="A67" s="30">
        <f t="shared" si="10"/>
        <v>6.05</v>
      </c>
      <c r="B67" s="28" t="s">
        <v>58</v>
      </c>
      <c r="C67" s="29">
        <v>1.84</v>
      </c>
      <c r="D67" s="30" t="s">
        <v>40</v>
      </c>
      <c r="E67" s="25"/>
      <c r="F67" s="67">
        <f t="shared" si="11"/>
        <v>0</v>
      </c>
      <c r="G67" s="66"/>
    </row>
    <row r="68" spans="1:7" s="12" customFormat="1" ht="20.45" customHeight="1">
      <c r="A68" s="30">
        <f t="shared" si="10"/>
        <v>6.06</v>
      </c>
      <c r="B68" s="28" t="s">
        <v>59</v>
      </c>
      <c r="C68" s="29">
        <v>0.82</v>
      </c>
      <c r="D68" s="30" t="s">
        <v>40</v>
      </c>
      <c r="E68" s="25"/>
      <c r="F68" s="67">
        <f t="shared" si="11"/>
        <v>0</v>
      </c>
      <c r="G68" s="66"/>
    </row>
    <row r="69" spans="1:7" s="12" customFormat="1" ht="20.45" customHeight="1">
      <c r="A69" s="30">
        <f t="shared" si="10"/>
        <v>6.07</v>
      </c>
      <c r="B69" s="28" t="s">
        <v>60</v>
      </c>
      <c r="C69" s="29">
        <v>16.36</v>
      </c>
      <c r="D69" s="30" t="s">
        <v>14</v>
      </c>
      <c r="E69" s="25"/>
      <c r="F69" s="67">
        <f t="shared" si="11"/>
        <v>0</v>
      </c>
      <c r="G69" s="66"/>
    </row>
    <row r="70" spans="1:7" s="12" customFormat="1" ht="20.45" customHeight="1">
      <c r="A70" s="30">
        <f t="shared" si="10"/>
        <v>6.08</v>
      </c>
      <c r="B70" s="28" t="s">
        <v>43</v>
      </c>
      <c r="C70" s="29">
        <v>18.36</v>
      </c>
      <c r="D70" s="30" t="s">
        <v>21</v>
      </c>
      <c r="E70" s="25"/>
      <c r="F70" s="67">
        <f t="shared" si="11"/>
        <v>0</v>
      </c>
      <c r="G70" s="66"/>
    </row>
    <row r="71" spans="1:7" s="12" customFormat="1" ht="20.45" customHeight="1">
      <c r="A71" s="30">
        <f t="shared" si="10"/>
        <v>6.09</v>
      </c>
      <c r="B71" s="28" t="s">
        <v>42</v>
      </c>
      <c r="C71" s="29">
        <v>16.36</v>
      </c>
      <c r="D71" s="30" t="s">
        <v>14</v>
      </c>
      <c r="E71" s="25"/>
      <c r="F71" s="67">
        <f t="shared" si="11"/>
        <v>0</v>
      </c>
      <c r="G71" s="66"/>
    </row>
    <row r="72" spans="1:7" s="12" customFormat="1" ht="20.45" customHeight="1">
      <c r="A72" s="30">
        <f t="shared" si="10"/>
        <v>6.1</v>
      </c>
      <c r="B72" s="28" t="s">
        <v>61</v>
      </c>
      <c r="C72" s="29">
        <v>8.18</v>
      </c>
      <c r="D72" s="30" t="s">
        <v>14</v>
      </c>
      <c r="E72" s="25"/>
      <c r="F72" s="67">
        <f t="shared" si="11"/>
        <v>0</v>
      </c>
      <c r="G72" s="66"/>
    </row>
    <row r="73" spans="1:7" s="12" customFormat="1" ht="30.6" customHeight="1">
      <c r="A73" s="30">
        <f t="shared" si="10"/>
        <v>6.11</v>
      </c>
      <c r="B73" s="28" t="s">
        <v>62</v>
      </c>
      <c r="C73" s="29">
        <v>60.32</v>
      </c>
      <c r="D73" s="30" t="s">
        <v>21</v>
      </c>
      <c r="E73" s="25"/>
      <c r="F73" s="67">
        <f t="shared" si="11"/>
        <v>0</v>
      </c>
      <c r="G73" s="66"/>
    </row>
    <row r="74" spans="1:7" s="12" customFormat="1" ht="30" customHeight="1">
      <c r="A74" s="30">
        <f t="shared" si="10"/>
        <v>6.12</v>
      </c>
      <c r="B74" s="28" t="s">
        <v>63</v>
      </c>
      <c r="C74" s="29">
        <v>5</v>
      </c>
      <c r="D74" s="30" t="s">
        <v>16</v>
      </c>
      <c r="E74" s="25"/>
      <c r="F74" s="67">
        <f t="shared" si="11"/>
        <v>0</v>
      </c>
      <c r="G74" s="66"/>
    </row>
    <row r="75" spans="1:7" s="12" customFormat="1" ht="20.45" customHeight="1">
      <c r="A75" s="30"/>
      <c r="B75" s="28"/>
      <c r="C75" s="29"/>
      <c r="D75" s="30"/>
      <c r="E75" s="25"/>
      <c r="F75" s="67"/>
      <c r="G75" s="66">
        <f>SUM(F62:F75)</f>
        <v>0</v>
      </c>
    </row>
    <row r="76" spans="1:7" s="12" customFormat="1" ht="20.45" customHeight="1">
      <c r="A76" s="52">
        <f>A62+1</f>
        <v>7</v>
      </c>
      <c r="B76" s="76" t="s">
        <v>64</v>
      </c>
      <c r="C76" s="82"/>
      <c r="D76" s="83"/>
      <c r="E76" s="84"/>
      <c r="F76" s="85"/>
      <c r="G76" s="86"/>
    </row>
    <row r="77" spans="1:7" s="12" customFormat="1" ht="39.75" customHeight="1">
      <c r="A77" s="30">
        <f>A76+0.01</f>
        <v>7.01</v>
      </c>
      <c r="B77" s="72" t="s">
        <v>65</v>
      </c>
      <c r="C77" s="73">
        <v>1476.66</v>
      </c>
      <c r="D77" s="74" t="s">
        <v>14</v>
      </c>
      <c r="E77" s="75"/>
      <c r="F77" s="75">
        <f>ROUND(C77*E77,2)</f>
        <v>0</v>
      </c>
      <c r="G77" s="66"/>
    </row>
    <row r="78" spans="1:7" s="12" customFormat="1" ht="31.15" customHeight="1">
      <c r="A78" s="30">
        <f>A77+0.01</f>
        <v>7.02</v>
      </c>
      <c r="B78" s="72" t="s">
        <v>66</v>
      </c>
      <c r="C78" s="73">
        <v>552.53</v>
      </c>
      <c r="D78" s="74" t="s">
        <v>14</v>
      </c>
      <c r="E78" s="75"/>
      <c r="F78" s="75">
        <f>ROUND(C78*E78,2)</f>
        <v>0</v>
      </c>
      <c r="G78" s="66"/>
    </row>
    <row r="79" spans="1:7" s="12" customFormat="1" ht="20.45" customHeight="1">
      <c r="A79" s="30"/>
      <c r="B79" s="28"/>
      <c r="C79" s="29"/>
      <c r="D79" s="30"/>
      <c r="E79" s="25"/>
      <c r="F79" s="67"/>
      <c r="G79" s="66">
        <f>SUM(F76:F79)</f>
        <v>0</v>
      </c>
    </row>
    <row r="80" spans="1:7" s="12" customFormat="1" ht="20.45" customHeight="1">
      <c r="A80" s="52">
        <f>A76+1</f>
        <v>8</v>
      </c>
      <c r="B80" s="76" t="s">
        <v>67</v>
      </c>
      <c r="C80" s="82"/>
      <c r="D80" s="83"/>
      <c r="E80" s="84"/>
      <c r="F80" s="85"/>
      <c r="G80" s="86"/>
    </row>
    <row r="81" spans="1:7" s="12" customFormat="1" ht="20.45" customHeight="1">
      <c r="A81" s="30">
        <f>A80+0.01</f>
        <v>8.01</v>
      </c>
      <c r="B81" s="28" t="s">
        <v>68</v>
      </c>
      <c r="C81" s="71">
        <v>84.3</v>
      </c>
      <c r="D81" s="30" t="s">
        <v>69</v>
      </c>
      <c r="E81" s="25"/>
      <c r="F81" s="67">
        <f>ROUND(C81*E81,2)</f>
        <v>0</v>
      </c>
      <c r="G81" s="66"/>
    </row>
    <row r="82" spans="1:7" s="12" customFormat="1" ht="20.45" customHeight="1">
      <c r="A82" s="30"/>
      <c r="B82" s="28"/>
      <c r="C82" s="29"/>
      <c r="D82" s="30"/>
      <c r="E82" s="25"/>
      <c r="F82" s="67"/>
      <c r="G82" s="66">
        <f>SUM(F80:F82)</f>
        <v>0</v>
      </c>
    </row>
    <row r="83" spans="1:7" s="12" customFormat="1" ht="20.45" customHeight="1">
      <c r="A83" s="52">
        <f>A80+1</f>
        <v>9</v>
      </c>
      <c r="B83" s="76" t="s">
        <v>70</v>
      </c>
      <c r="C83" s="82"/>
      <c r="D83" s="83"/>
      <c r="E83" s="84"/>
      <c r="F83" s="85"/>
      <c r="G83" s="86"/>
    </row>
    <row r="84" spans="1:7" s="12" customFormat="1" ht="20.45" customHeight="1">
      <c r="A84" s="30">
        <f>A83+0.01</f>
        <v>9.01</v>
      </c>
      <c r="B84" s="28" t="s">
        <v>71</v>
      </c>
      <c r="C84" s="29">
        <v>1</v>
      </c>
      <c r="D84" s="30" t="s">
        <v>16</v>
      </c>
      <c r="E84" s="25"/>
      <c r="F84" s="67">
        <f>ROUND(C84*E84,2)</f>
        <v>0</v>
      </c>
      <c r="G84" s="66"/>
    </row>
    <row r="85" spans="1:7" s="12" customFormat="1" ht="20.45" customHeight="1">
      <c r="A85" s="30">
        <f t="shared" ref="A85:A90" si="12">A84+0.01</f>
        <v>9.02</v>
      </c>
      <c r="B85" s="28" t="s">
        <v>72</v>
      </c>
      <c r="C85" s="29">
        <v>2</v>
      </c>
      <c r="D85" s="30" t="s">
        <v>16</v>
      </c>
      <c r="E85" s="25"/>
      <c r="F85" s="67">
        <f t="shared" ref="F85:F90" si="13">ROUND(C85*E85,2)</f>
        <v>0</v>
      </c>
      <c r="G85" s="66"/>
    </row>
    <row r="86" spans="1:7" s="12" customFormat="1" ht="20.45" customHeight="1">
      <c r="A86" s="30">
        <f t="shared" si="12"/>
        <v>9.0299999999999994</v>
      </c>
      <c r="B86" s="28" t="s">
        <v>73</v>
      </c>
      <c r="C86" s="29">
        <v>2</v>
      </c>
      <c r="D86" s="30" t="s">
        <v>16</v>
      </c>
      <c r="E86" s="25"/>
      <c r="F86" s="67">
        <f t="shared" si="13"/>
        <v>0</v>
      </c>
      <c r="G86" s="66"/>
    </row>
    <row r="87" spans="1:7" s="12" customFormat="1" ht="20.45" customHeight="1">
      <c r="A87" s="30">
        <f t="shared" si="12"/>
        <v>9.0399999999999991</v>
      </c>
      <c r="B87" s="28" t="s">
        <v>74</v>
      </c>
      <c r="C87" s="29">
        <v>1</v>
      </c>
      <c r="D87" s="30" t="s">
        <v>16</v>
      </c>
      <c r="E87" s="25"/>
      <c r="F87" s="67">
        <f t="shared" si="13"/>
        <v>0</v>
      </c>
      <c r="G87" s="66"/>
    </row>
    <row r="88" spans="1:7" s="12" customFormat="1" ht="20.45" customHeight="1">
      <c r="A88" s="30">
        <f t="shared" si="12"/>
        <v>9.0500000000000007</v>
      </c>
      <c r="B88" s="28" t="s">
        <v>75</v>
      </c>
      <c r="C88" s="29">
        <v>1</v>
      </c>
      <c r="D88" s="30" t="s">
        <v>16</v>
      </c>
      <c r="E88" s="25"/>
      <c r="F88" s="67">
        <f t="shared" si="13"/>
        <v>0</v>
      </c>
      <c r="G88" s="66"/>
    </row>
    <row r="89" spans="1:7" s="12" customFormat="1" ht="20.45" customHeight="1">
      <c r="A89" s="30">
        <f t="shared" si="12"/>
        <v>9.06</v>
      </c>
      <c r="B89" s="28" t="s">
        <v>76</v>
      </c>
      <c r="C89" s="29">
        <v>1</v>
      </c>
      <c r="D89" s="30" t="s">
        <v>16</v>
      </c>
      <c r="E89" s="25"/>
      <c r="F89" s="67">
        <f t="shared" si="13"/>
        <v>0</v>
      </c>
      <c r="G89" s="66"/>
    </row>
    <row r="90" spans="1:7" s="12" customFormat="1" ht="20.45" customHeight="1">
      <c r="A90" s="30">
        <f t="shared" si="12"/>
        <v>9.07</v>
      </c>
      <c r="B90" s="28" t="s">
        <v>77</v>
      </c>
      <c r="C90" s="29">
        <v>1</v>
      </c>
      <c r="D90" s="30" t="s">
        <v>16</v>
      </c>
      <c r="E90" s="25"/>
      <c r="F90" s="67">
        <f t="shared" si="13"/>
        <v>0</v>
      </c>
      <c r="G90" s="66"/>
    </row>
    <row r="91" spans="1:7" s="12" customFormat="1" ht="20.45" customHeight="1">
      <c r="A91" s="30"/>
      <c r="B91" s="28"/>
      <c r="C91" s="29"/>
      <c r="D91" s="30"/>
      <c r="E91" s="25"/>
      <c r="F91" s="67"/>
      <c r="G91" s="66">
        <f>SUM(F83:F91)</f>
        <v>0</v>
      </c>
    </row>
    <row r="92" spans="1:7" s="12" customFormat="1" ht="20.45" customHeight="1">
      <c r="A92" s="52">
        <f>A83+1</f>
        <v>10</v>
      </c>
      <c r="B92" s="76" t="s">
        <v>78</v>
      </c>
      <c r="C92" s="82"/>
      <c r="D92" s="83"/>
      <c r="E92" s="84"/>
      <c r="F92" s="85"/>
      <c r="G92" s="86"/>
    </row>
    <row r="93" spans="1:7" s="12" customFormat="1" ht="20.45" customHeight="1">
      <c r="A93" s="30">
        <f>A92+0.01</f>
        <v>10.01</v>
      </c>
      <c r="B93" s="28" t="s">
        <v>79</v>
      </c>
      <c r="C93" s="29">
        <v>12</v>
      </c>
      <c r="D93" s="30" t="s">
        <v>16</v>
      </c>
      <c r="E93" s="25"/>
      <c r="F93" s="67">
        <f>ROUND(C93*E93,2)</f>
        <v>0</v>
      </c>
      <c r="G93" s="66"/>
    </row>
    <row r="94" spans="1:7" s="12" customFormat="1" ht="20.45" customHeight="1">
      <c r="A94" s="30">
        <f t="shared" ref="A94:A101" si="14">A93+0.01</f>
        <v>10.02</v>
      </c>
      <c r="B94" s="28" t="s">
        <v>80</v>
      </c>
      <c r="C94" s="29">
        <v>6</v>
      </c>
      <c r="D94" s="30" t="s">
        <v>16</v>
      </c>
      <c r="E94" s="25"/>
      <c r="F94" s="67">
        <f t="shared" ref="F94:F101" si="15">ROUND(C94*E94,2)</f>
        <v>0</v>
      </c>
      <c r="G94" s="66"/>
    </row>
    <row r="95" spans="1:7" s="12" customFormat="1" ht="20.45" customHeight="1">
      <c r="A95" s="30">
        <f t="shared" si="14"/>
        <v>10.029999999999999</v>
      </c>
      <c r="B95" s="28" t="s">
        <v>81</v>
      </c>
      <c r="C95" s="29">
        <v>5</v>
      </c>
      <c r="D95" s="30" t="s">
        <v>16</v>
      </c>
      <c r="E95" s="25"/>
      <c r="F95" s="67">
        <f t="shared" si="15"/>
        <v>0</v>
      </c>
      <c r="G95" s="66"/>
    </row>
    <row r="96" spans="1:7" s="12" customFormat="1" ht="20.45" customHeight="1">
      <c r="A96" s="30">
        <f t="shared" si="14"/>
        <v>10.039999999999999</v>
      </c>
      <c r="B96" s="28" t="s">
        <v>82</v>
      </c>
      <c r="C96" s="29">
        <v>4</v>
      </c>
      <c r="D96" s="30" t="s">
        <v>16</v>
      </c>
      <c r="E96" s="25"/>
      <c r="F96" s="67">
        <f t="shared" si="15"/>
        <v>0</v>
      </c>
      <c r="G96" s="66"/>
    </row>
    <row r="97" spans="1:7" s="12" customFormat="1" ht="20.45" customHeight="1">
      <c r="A97" s="30">
        <f t="shared" si="14"/>
        <v>10.050000000000001</v>
      </c>
      <c r="B97" s="28" t="s">
        <v>83</v>
      </c>
      <c r="C97" s="29">
        <v>4</v>
      </c>
      <c r="D97" s="30" t="s">
        <v>16</v>
      </c>
      <c r="E97" s="25"/>
      <c r="F97" s="67">
        <f t="shared" si="15"/>
        <v>0</v>
      </c>
      <c r="G97" s="66"/>
    </row>
    <row r="98" spans="1:7" s="12" customFormat="1" ht="20.45" customHeight="1">
      <c r="A98" s="30">
        <f t="shared" si="14"/>
        <v>10.06</v>
      </c>
      <c r="B98" s="28" t="s">
        <v>84</v>
      </c>
      <c r="C98" s="29">
        <v>4</v>
      </c>
      <c r="D98" s="30" t="s">
        <v>16</v>
      </c>
      <c r="E98" s="25"/>
      <c r="F98" s="67">
        <f t="shared" si="15"/>
        <v>0</v>
      </c>
      <c r="G98" s="66"/>
    </row>
    <row r="99" spans="1:7" s="12" customFormat="1" ht="44.45" customHeight="1">
      <c r="A99" s="30">
        <f t="shared" si="14"/>
        <v>10.07</v>
      </c>
      <c r="B99" s="28" t="s">
        <v>85</v>
      </c>
      <c r="C99" s="29">
        <v>1</v>
      </c>
      <c r="D99" s="30" t="s">
        <v>16</v>
      </c>
      <c r="E99" s="25"/>
      <c r="F99" s="67">
        <f t="shared" si="15"/>
        <v>0</v>
      </c>
      <c r="G99" s="66"/>
    </row>
    <row r="100" spans="1:7" s="12" customFormat="1" ht="30" customHeight="1">
      <c r="A100" s="30">
        <f t="shared" si="14"/>
        <v>10.08</v>
      </c>
      <c r="B100" s="28" t="s">
        <v>86</v>
      </c>
      <c r="C100" s="29">
        <v>4</v>
      </c>
      <c r="D100" s="30" t="s">
        <v>16</v>
      </c>
      <c r="E100" s="25"/>
      <c r="F100" s="67">
        <f t="shared" si="15"/>
        <v>0</v>
      </c>
      <c r="G100" s="66"/>
    </row>
    <row r="101" spans="1:7" s="12" customFormat="1" ht="20.45" customHeight="1">
      <c r="A101" s="30">
        <f t="shared" si="14"/>
        <v>10.09</v>
      </c>
      <c r="B101" s="28" t="s">
        <v>87</v>
      </c>
      <c r="C101" s="29">
        <v>873.6</v>
      </c>
      <c r="D101" s="30" t="s">
        <v>14</v>
      </c>
      <c r="E101" s="25"/>
      <c r="F101" s="67">
        <f t="shared" si="15"/>
        <v>0</v>
      </c>
      <c r="G101" s="66"/>
    </row>
    <row r="102" spans="1:7" s="12" customFormat="1" ht="20.45" customHeight="1">
      <c r="A102" s="30"/>
      <c r="B102" s="28"/>
      <c r="C102" s="29"/>
      <c r="D102" s="30"/>
      <c r="E102" s="25"/>
      <c r="F102" s="67"/>
      <c r="G102" s="66">
        <f>SUM(F92:F102)</f>
        <v>0</v>
      </c>
    </row>
    <row r="103" spans="1:7" s="12" customFormat="1" ht="17.45" customHeight="1">
      <c r="A103" s="8" t="s">
        <v>88</v>
      </c>
      <c r="B103" s="9" t="s">
        <v>89</v>
      </c>
      <c r="C103" s="10"/>
      <c r="D103" s="11"/>
      <c r="E103" s="26"/>
      <c r="F103" s="64"/>
      <c r="G103" s="65"/>
    </row>
    <row r="104" spans="1:7" s="12" customFormat="1" ht="20.45" customHeight="1">
      <c r="A104" s="52">
        <f>A92+1</f>
        <v>11</v>
      </c>
      <c r="B104" s="76" t="s">
        <v>24</v>
      </c>
      <c r="C104" s="82"/>
      <c r="D104" s="83"/>
      <c r="E104" s="84"/>
      <c r="F104" s="85"/>
      <c r="G104" s="86"/>
    </row>
    <row r="105" spans="1:7" s="12" customFormat="1" ht="20.45" customHeight="1">
      <c r="A105" s="30">
        <f>A104+0.01</f>
        <v>11.01</v>
      </c>
      <c r="B105" s="28" t="s">
        <v>90</v>
      </c>
      <c r="C105" s="29">
        <v>1111.03</v>
      </c>
      <c r="D105" s="30" t="s">
        <v>26</v>
      </c>
      <c r="E105" s="25"/>
      <c r="F105" s="67">
        <f>ROUND(C105*E105,2)</f>
        <v>0</v>
      </c>
      <c r="G105" s="66"/>
    </row>
    <row r="106" spans="1:7" s="12" customFormat="1" ht="20.45" customHeight="1">
      <c r="A106" s="30">
        <f t="shared" ref="A106:A110" si="16">A105+0.01</f>
        <v>11.02</v>
      </c>
      <c r="B106" s="28" t="s">
        <v>91</v>
      </c>
      <c r="C106" s="29">
        <v>555.51</v>
      </c>
      <c r="D106" s="30" t="s">
        <v>26</v>
      </c>
      <c r="E106" s="25"/>
      <c r="F106" s="67">
        <f t="shared" ref="F106:F110" si="17">ROUND(C106*E106,2)</f>
        <v>0</v>
      </c>
      <c r="G106" s="66"/>
    </row>
    <row r="107" spans="1:7" s="12" customFormat="1" ht="20.45" customHeight="1">
      <c r="A107" s="30">
        <f t="shared" si="16"/>
        <v>11.03</v>
      </c>
      <c r="B107" s="28" t="s">
        <v>92</v>
      </c>
      <c r="C107" s="29">
        <v>2962.75</v>
      </c>
      <c r="D107" s="30" t="s">
        <v>29</v>
      </c>
      <c r="E107" s="25"/>
      <c r="F107" s="67">
        <f t="shared" si="17"/>
        <v>0</v>
      </c>
      <c r="G107" s="66"/>
    </row>
    <row r="108" spans="1:7" s="12" customFormat="1" ht="20.45" customHeight="1">
      <c r="A108" s="30">
        <f t="shared" si="16"/>
        <v>11.04</v>
      </c>
      <c r="B108" s="28" t="s">
        <v>30</v>
      </c>
      <c r="C108" s="29">
        <v>3703.44</v>
      </c>
      <c r="D108" s="30" t="s">
        <v>14</v>
      </c>
      <c r="E108" s="25"/>
      <c r="F108" s="67">
        <f t="shared" si="17"/>
        <v>0</v>
      </c>
      <c r="G108" s="66"/>
    </row>
    <row r="109" spans="1:7" s="12" customFormat="1" ht="20.45" customHeight="1">
      <c r="A109" s="30">
        <f t="shared" si="16"/>
        <v>11.05</v>
      </c>
      <c r="B109" s="28" t="s">
        <v>31</v>
      </c>
      <c r="C109" s="29">
        <v>3703.44</v>
      </c>
      <c r="D109" s="30" t="s">
        <v>14</v>
      </c>
      <c r="E109" s="25"/>
      <c r="F109" s="67">
        <f t="shared" si="17"/>
        <v>0</v>
      </c>
      <c r="G109" s="66"/>
    </row>
    <row r="110" spans="1:7" s="12" customFormat="1" ht="20.45" customHeight="1">
      <c r="A110" s="30">
        <f t="shared" si="16"/>
        <v>11.06</v>
      </c>
      <c r="B110" s="28" t="s">
        <v>32</v>
      </c>
      <c r="C110" s="29">
        <v>1444.34</v>
      </c>
      <c r="D110" s="30" t="s">
        <v>33</v>
      </c>
      <c r="E110" s="25"/>
      <c r="F110" s="67">
        <f t="shared" si="17"/>
        <v>0</v>
      </c>
      <c r="G110" s="66"/>
    </row>
    <row r="111" spans="1:7" s="12" customFormat="1" ht="20.45" customHeight="1">
      <c r="A111" s="30"/>
      <c r="B111" s="28"/>
      <c r="C111" s="29"/>
      <c r="D111" s="30"/>
      <c r="E111" s="25"/>
      <c r="F111" s="67"/>
      <c r="G111" s="66">
        <f>SUM(F104:F111)</f>
        <v>0</v>
      </c>
    </row>
    <row r="112" spans="1:7" s="12" customFormat="1" ht="20.45" customHeight="1">
      <c r="A112" s="52">
        <f>A104+1</f>
        <v>12</v>
      </c>
      <c r="B112" s="76" t="s">
        <v>34</v>
      </c>
      <c r="C112" s="82"/>
      <c r="D112" s="83"/>
      <c r="E112" s="84"/>
      <c r="F112" s="85"/>
      <c r="G112" s="86"/>
    </row>
    <row r="113" spans="1:7" s="12" customFormat="1" ht="20.45" customHeight="1">
      <c r="A113" s="30">
        <f>A112+0.01</f>
        <v>12.01</v>
      </c>
      <c r="B113" s="28" t="s">
        <v>35</v>
      </c>
      <c r="C113" s="29">
        <v>431.2</v>
      </c>
      <c r="D113" s="30" t="s">
        <v>21</v>
      </c>
      <c r="E113" s="25"/>
      <c r="F113" s="67">
        <f>ROUND(C113*E113,2)</f>
        <v>0</v>
      </c>
      <c r="G113" s="66"/>
    </row>
    <row r="114" spans="1:7" s="12" customFormat="1" ht="20.45" customHeight="1">
      <c r="A114" s="30">
        <f t="shared" ref="A114:A120" si="18">A113+0.01</f>
        <v>12.02</v>
      </c>
      <c r="B114" s="28" t="s">
        <v>36</v>
      </c>
      <c r="C114" s="29">
        <v>77.62</v>
      </c>
      <c r="D114" s="30" t="s">
        <v>26</v>
      </c>
      <c r="E114" s="25"/>
      <c r="F114" s="67">
        <f t="shared" ref="F114:F120" si="19">ROUND(C114*E114,2)</f>
        <v>0</v>
      </c>
      <c r="G114" s="66"/>
    </row>
    <row r="115" spans="1:7" s="12" customFormat="1" ht="20.45" customHeight="1">
      <c r="A115" s="30">
        <f t="shared" si="18"/>
        <v>12.03</v>
      </c>
      <c r="B115" s="28" t="s">
        <v>37</v>
      </c>
      <c r="C115" s="29">
        <v>51.74</v>
      </c>
      <c r="D115" s="30" t="s">
        <v>29</v>
      </c>
      <c r="E115" s="25"/>
      <c r="F115" s="67">
        <f t="shared" si="19"/>
        <v>0</v>
      </c>
      <c r="G115" s="66"/>
    </row>
    <row r="116" spans="1:7" s="12" customFormat="1" ht="20.45" customHeight="1">
      <c r="A116" s="30">
        <f t="shared" si="18"/>
        <v>12.04</v>
      </c>
      <c r="B116" s="28" t="s">
        <v>38</v>
      </c>
      <c r="C116" s="29">
        <v>84.08</v>
      </c>
      <c r="D116" s="30" t="s">
        <v>33</v>
      </c>
      <c r="E116" s="25"/>
      <c r="F116" s="67">
        <f t="shared" si="19"/>
        <v>0</v>
      </c>
      <c r="G116" s="66"/>
    </row>
    <row r="117" spans="1:7" s="12" customFormat="1" ht="20.45" customHeight="1">
      <c r="A117" s="30">
        <f t="shared" si="18"/>
        <v>12.05</v>
      </c>
      <c r="B117" s="28" t="s">
        <v>58</v>
      </c>
      <c r="C117" s="29">
        <v>38.81</v>
      </c>
      <c r="D117" s="30" t="s">
        <v>40</v>
      </c>
      <c r="E117" s="25"/>
      <c r="F117" s="67">
        <f t="shared" si="19"/>
        <v>0</v>
      </c>
      <c r="G117" s="66"/>
    </row>
    <row r="118" spans="1:7" s="12" customFormat="1" ht="20.45" customHeight="1">
      <c r="A118" s="30">
        <f t="shared" si="18"/>
        <v>12.06</v>
      </c>
      <c r="B118" s="28" t="s">
        <v>41</v>
      </c>
      <c r="C118" s="29">
        <v>517.44000000000005</v>
      </c>
      <c r="D118" s="30" t="s">
        <v>14</v>
      </c>
      <c r="E118" s="25"/>
      <c r="F118" s="67">
        <f t="shared" si="19"/>
        <v>0</v>
      </c>
      <c r="G118" s="66"/>
    </row>
    <row r="119" spans="1:7" s="12" customFormat="1" ht="20.45" customHeight="1">
      <c r="A119" s="30">
        <f t="shared" si="18"/>
        <v>12.07</v>
      </c>
      <c r="B119" s="28" t="s">
        <v>42</v>
      </c>
      <c r="C119" s="29">
        <v>344.96</v>
      </c>
      <c r="D119" s="30" t="s">
        <v>14</v>
      </c>
      <c r="E119" s="25"/>
      <c r="F119" s="67">
        <f t="shared" si="19"/>
        <v>0</v>
      </c>
      <c r="G119" s="66"/>
    </row>
    <row r="120" spans="1:7" s="12" customFormat="1" ht="20.45" customHeight="1">
      <c r="A120" s="30">
        <f t="shared" si="18"/>
        <v>12.08</v>
      </c>
      <c r="B120" s="28" t="s">
        <v>43</v>
      </c>
      <c r="C120" s="29">
        <v>862.4</v>
      </c>
      <c r="D120" s="30" t="s">
        <v>21</v>
      </c>
      <c r="E120" s="25"/>
      <c r="F120" s="67">
        <f t="shared" si="19"/>
        <v>0</v>
      </c>
      <c r="G120" s="66"/>
    </row>
    <row r="121" spans="1:7" s="12" customFormat="1" ht="20.45" customHeight="1">
      <c r="A121" s="30"/>
      <c r="B121" s="28"/>
      <c r="C121" s="29"/>
      <c r="D121" s="30"/>
      <c r="E121" s="25"/>
      <c r="F121" s="67"/>
      <c r="G121" s="66">
        <f>SUM(F112:F121)</f>
        <v>0</v>
      </c>
    </row>
    <row r="122" spans="1:7" s="12" customFormat="1" ht="20.45" customHeight="1">
      <c r="A122" s="52">
        <f>A112+1</f>
        <v>13</v>
      </c>
      <c r="B122" s="76" t="s">
        <v>44</v>
      </c>
      <c r="C122" s="82"/>
      <c r="D122" s="83"/>
      <c r="E122" s="84"/>
      <c r="F122" s="85"/>
      <c r="G122" s="86"/>
    </row>
    <row r="123" spans="1:7" s="12" customFormat="1" ht="20.45" customHeight="1">
      <c r="A123" s="30">
        <f>A122+0.01</f>
        <v>13.01</v>
      </c>
      <c r="B123" s="28" t="s">
        <v>35</v>
      </c>
      <c r="C123" s="29">
        <v>90</v>
      </c>
      <c r="D123" s="30" t="s">
        <v>21</v>
      </c>
      <c r="E123" s="25"/>
      <c r="F123" s="67">
        <f>ROUND(C123*E123,2)</f>
        <v>0</v>
      </c>
      <c r="G123" s="66"/>
    </row>
    <row r="124" spans="1:7" s="12" customFormat="1" ht="20.45" customHeight="1">
      <c r="A124" s="30">
        <f t="shared" ref="A124:A132" si="20">A123+0.01</f>
        <v>13.02</v>
      </c>
      <c r="B124" s="28" t="s">
        <v>45</v>
      </c>
      <c r="C124" s="29">
        <v>64.8</v>
      </c>
      <c r="D124" s="30" t="s">
        <v>26</v>
      </c>
      <c r="E124" s="25"/>
      <c r="F124" s="67">
        <f t="shared" ref="F124:F132" si="21">ROUND(C124*E124,2)</f>
        <v>0</v>
      </c>
      <c r="G124" s="66"/>
    </row>
    <row r="125" spans="1:7" s="12" customFormat="1" ht="20.45" customHeight="1">
      <c r="A125" s="30">
        <f t="shared" si="20"/>
        <v>13.03</v>
      </c>
      <c r="B125" s="28" t="s">
        <v>37</v>
      </c>
      <c r="C125" s="29">
        <v>37.799999999999997</v>
      </c>
      <c r="D125" s="30" t="s">
        <v>29</v>
      </c>
      <c r="E125" s="25"/>
      <c r="F125" s="67">
        <f t="shared" si="21"/>
        <v>0</v>
      </c>
      <c r="G125" s="66"/>
    </row>
    <row r="126" spans="1:7" s="12" customFormat="1" ht="20.45" customHeight="1">
      <c r="A126" s="30">
        <f t="shared" si="20"/>
        <v>13.04</v>
      </c>
      <c r="B126" s="28" t="s">
        <v>38</v>
      </c>
      <c r="C126" s="29">
        <v>35.1</v>
      </c>
      <c r="D126" s="30" t="s">
        <v>33</v>
      </c>
      <c r="E126" s="25"/>
      <c r="F126" s="67">
        <f t="shared" si="21"/>
        <v>0</v>
      </c>
      <c r="G126" s="66"/>
    </row>
    <row r="127" spans="1:7" s="12" customFormat="1" ht="20.45" customHeight="1">
      <c r="A127" s="30">
        <f t="shared" si="20"/>
        <v>13.05</v>
      </c>
      <c r="B127" s="28" t="s">
        <v>93</v>
      </c>
      <c r="C127" s="29">
        <v>20.25</v>
      </c>
      <c r="D127" s="30" t="s">
        <v>40</v>
      </c>
      <c r="E127" s="25"/>
      <c r="F127" s="67">
        <f t="shared" si="21"/>
        <v>0</v>
      </c>
      <c r="G127" s="66"/>
    </row>
    <row r="128" spans="1:7" s="12" customFormat="1" ht="20.45" customHeight="1">
      <c r="A128" s="30">
        <f t="shared" si="20"/>
        <v>13.06</v>
      </c>
      <c r="B128" s="28" t="s">
        <v>94</v>
      </c>
      <c r="C128" s="29">
        <v>43.2</v>
      </c>
      <c r="D128" s="30" t="s">
        <v>40</v>
      </c>
      <c r="E128" s="25"/>
      <c r="F128" s="67">
        <f t="shared" si="21"/>
        <v>0</v>
      </c>
      <c r="G128" s="66"/>
    </row>
    <row r="129" spans="1:7" s="12" customFormat="1" ht="20.45" customHeight="1">
      <c r="A129" s="30">
        <f t="shared" si="20"/>
        <v>13.07</v>
      </c>
      <c r="B129" s="28" t="s">
        <v>95</v>
      </c>
      <c r="C129" s="29">
        <v>4.5</v>
      </c>
      <c r="D129" s="30" t="s">
        <v>40</v>
      </c>
      <c r="E129" s="25"/>
      <c r="F129" s="67">
        <f t="shared" si="21"/>
        <v>0</v>
      </c>
      <c r="G129" s="66"/>
    </row>
    <row r="130" spans="1:7" s="12" customFormat="1" ht="20.45" customHeight="1">
      <c r="A130" s="30">
        <f t="shared" si="20"/>
        <v>13.08</v>
      </c>
      <c r="B130" s="28" t="s">
        <v>96</v>
      </c>
      <c r="C130" s="29">
        <v>144</v>
      </c>
      <c r="D130" s="30" t="s">
        <v>14</v>
      </c>
      <c r="E130" s="25"/>
      <c r="F130" s="67">
        <f t="shared" si="21"/>
        <v>0</v>
      </c>
      <c r="G130" s="66"/>
    </row>
    <row r="131" spans="1:7" s="12" customFormat="1" ht="20.45" customHeight="1">
      <c r="A131" s="30">
        <f t="shared" si="20"/>
        <v>13.09</v>
      </c>
      <c r="B131" s="28" t="s">
        <v>42</v>
      </c>
      <c r="C131" s="29">
        <v>192.6</v>
      </c>
      <c r="D131" s="30" t="s">
        <v>14</v>
      </c>
      <c r="E131" s="25"/>
      <c r="F131" s="67">
        <f t="shared" si="21"/>
        <v>0</v>
      </c>
      <c r="G131" s="66"/>
    </row>
    <row r="132" spans="1:7" s="12" customFormat="1" ht="20.45" customHeight="1">
      <c r="A132" s="30">
        <f t="shared" si="20"/>
        <v>13.1</v>
      </c>
      <c r="B132" s="28" t="s">
        <v>43</v>
      </c>
      <c r="C132" s="29">
        <v>90</v>
      </c>
      <c r="D132" s="30" t="s">
        <v>21</v>
      </c>
      <c r="E132" s="25"/>
      <c r="F132" s="67">
        <f t="shared" si="21"/>
        <v>0</v>
      </c>
      <c r="G132" s="66"/>
    </row>
    <row r="133" spans="1:7" s="12" customFormat="1" ht="20.45" customHeight="1">
      <c r="A133" s="30"/>
      <c r="B133" s="28"/>
      <c r="C133" s="29"/>
      <c r="D133" s="30"/>
      <c r="E133" s="25"/>
      <c r="F133" s="67"/>
      <c r="G133" s="66">
        <f>SUM(F122:F133)</f>
        <v>0</v>
      </c>
    </row>
    <row r="134" spans="1:7" s="12" customFormat="1" ht="20.45" customHeight="1">
      <c r="A134" s="52">
        <f>A122+1</f>
        <v>14</v>
      </c>
      <c r="B134" s="76" t="s">
        <v>50</v>
      </c>
      <c r="C134" s="82"/>
      <c r="D134" s="83"/>
      <c r="E134" s="84"/>
      <c r="F134" s="85"/>
      <c r="G134" s="86"/>
    </row>
    <row r="135" spans="1:7" s="12" customFormat="1" ht="20.45" customHeight="1">
      <c r="A135" s="30">
        <f>A134+0.01</f>
        <v>14.01</v>
      </c>
      <c r="B135" s="28" t="s">
        <v>35</v>
      </c>
      <c r="C135" s="29">
        <v>433</v>
      </c>
      <c r="D135" s="30" t="s">
        <v>21</v>
      </c>
      <c r="E135" s="25"/>
      <c r="F135" s="67">
        <f>ROUND(C135*E135,2)</f>
        <v>0</v>
      </c>
      <c r="G135" s="66"/>
    </row>
    <row r="136" spans="1:7" s="12" customFormat="1" ht="20.45" customHeight="1">
      <c r="A136" s="30">
        <f t="shared" ref="A136:A141" si="22">A135+0.01</f>
        <v>14.02</v>
      </c>
      <c r="B136" s="28" t="s">
        <v>51</v>
      </c>
      <c r="C136" s="29">
        <v>17.22</v>
      </c>
      <c r="D136" s="30" t="s">
        <v>26</v>
      </c>
      <c r="E136" s="25"/>
      <c r="F136" s="67">
        <f t="shared" ref="F136:F141" si="23">ROUND(C136*E136,2)</f>
        <v>0</v>
      </c>
      <c r="G136" s="66"/>
    </row>
    <row r="137" spans="1:7" s="12" customFormat="1" ht="20.45" customHeight="1">
      <c r="A137" s="30">
        <f t="shared" si="22"/>
        <v>14.03</v>
      </c>
      <c r="B137" s="28" t="s">
        <v>38</v>
      </c>
      <c r="C137" s="29">
        <v>22.39</v>
      </c>
      <c r="D137" s="30" t="s">
        <v>33</v>
      </c>
      <c r="E137" s="25"/>
      <c r="F137" s="67">
        <f t="shared" si="23"/>
        <v>0</v>
      </c>
      <c r="G137" s="66"/>
    </row>
    <row r="138" spans="1:7" s="12" customFormat="1" ht="20.45" customHeight="1">
      <c r="A138" s="30">
        <f t="shared" si="22"/>
        <v>14.04</v>
      </c>
      <c r="B138" s="28" t="s">
        <v>97</v>
      </c>
      <c r="C138" s="29">
        <v>17.22</v>
      </c>
      <c r="D138" s="30" t="s">
        <v>40</v>
      </c>
      <c r="E138" s="25"/>
      <c r="F138" s="67">
        <f t="shared" si="23"/>
        <v>0</v>
      </c>
      <c r="G138" s="66"/>
    </row>
    <row r="139" spans="1:7" s="12" customFormat="1" ht="39.6" customHeight="1">
      <c r="A139" s="30">
        <f t="shared" si="22"/>
        <v>14.05</v>
      </c>
      <c r="B139" s="28" t="s">
        <v>98</v>
      </c>
      <c r="C139" s="29">
        <v>538</v>
      </c>
      <c r="D139" s="30" t="s">
        <v>16</v>
      </c>
      <c r="E139" s="25"/>
      <c r="F139" s="67">
        <f t="shared" si="23"/>
        <v>0</v>
      </c>
      <c r="G139" s="66"/>
    </row>
    <row r="140" spans="1:7" s="12" customFormat="1" ht="20.45" customHeight="1">
      <c r="A140" s="30">
        <f t="shared" si="22"/>
        <v>14.06</v>
      </c>
      <c r="B140" s="28" t="s">
        <v>54</v>
      </c>
      <c r="C140" s="29">
        <v>2152</v>
      </c>
      <c r="D140" s="30" t="s">
        <v>21</v>
      </c>
      <c r="E140" s="25"/>
      <c r="F140" s="67">
        <f t="shared" si="23"/>
        <v>0</v>
      </c>
      <c r="G140" s="66"/>
    </row>
    <row r="141" spans="1:7" s="12" customFormat="1" ht="20.45" customHeight="1">
      <c r="A141" s="30">
        <f t="shared" si="22"/>
        <v>14.07</v>
      </c>
      <c r="B141" s="28" t="s">
        <v>55</v>
      </c>
      <c r="C141" s="29">
        <v>1</v>
      </c>
      <c r="D141" s="30" t="s">
        <v>16</v>
      </c>
      <c r="E141" s="25"/>
      <c r="F141" s="67">
        <f t="shared" si="23"/>
        <v>0</v>
      </c>
      <c r="G141" s="66"/>
    </row>
    <row r="142" spans="1:7" s="12" customFormat="1" ht="20.45" customHeight="1">
      <c r="A142" s="30"/>
      <c r="B142" s="28"/>
      <c r="C142" s="29"/>
      <c r="D142" s="30"/>
      <c r="E142" s="25"/>
      <c r="F142" s="67"/>
      <c r="G142" s="66">
        <f>SUM(F134:F142)</f>
        <v>0</v>
      </c>
    </row>
    <row r="143" spans="1:7" s="12" customFormat="1" ht="20.45" customHeight="1">
      <c r="A143" s="52">
        <f>A134+1</f>
        <v>15</v>
      </c>
      <c r="B143" s="76" t="s">
        <v>99</v>
      </c>
      <c r="C143" s="82"/>
      <c r="D143" s="83"/>
      <c r="E143" s="84"/>
      <c r="F143" s="85"/>
      <c r="G143" s="86"/>
    </row>
    <row r="144" spans="1:7" s="12" customFormat="1" ht="20.45" customHeight="1">
      <c r="A144" s="30">
        <f>A143+0.01</f>
        <v>15.01</v>
      </c>
      <c r="B144" s="28" t="s">
        <v>35</v>
      </c>
      <c r="C144" s="29">
        <v>8.18</v>
      </c>
      <c r="D144" s="30" t="s">
        <v>14</v>
      </c>
      <c r="E144" s="25"/>
      <c r="F144" s="67">
        <f>ROUND(C144*E144,2)</f>
        <v>0</v>
      </c>
      <c r="G144" s="66"/>
    </row>
    <row r="145" spans="1:7" s="12" customFormat="1" ht="20.45" customHeight="1">
      <c r="A145" s="30">
        <f t="shared" ref="A145:A155" si="24">A144+0.01</f>
        <v>15.02</v>
      </c>
      <c r="B145" s="28" t="s">
        <v>100</v>
      </c>
      <c r="C145" s="29">
        <v>2.94</v>
      </c>
      <c r="D145" s="30" t="s">
        <v>26</v>
      </c>
      <c r="E145" s="25"/>
      <c r="F145" s="67">
        <f t="shared" ref="F145:F155" si="25">ROUND(C145*E145,2)</f>
        <v>0</v>
      </c>
      <c r="G145" s="66"/>
    </row>
    <row r="146" spans="1:7" s="12" customFormat="1" ht="20.45" customHeight="1">
      <c r="A146" s="30">
        <f t="shared" si="24"/>
        <v>15.03</v>
      </c>
      <c r="B146" s="28" t="s">
        <v>37</v>
      </c>
      <c r="C146" s="29">
        <v>0.98</v>
      </c>
      <c r="D146" s="30" t="s">
        <v>29</v>
      </c>
      <c r="E146" s="25"/>
      <c r="F146" s="67">
        <f t="shared" si="25"/>
        <v>0</v>
      </c>
      <c r="G146" s="66"/>
    </row>
    <row r="147" spans="1:7" s="12" customFormat="1" ht="20.45" customHeight="1">
      <c r="A147" s="30">
        <f t="shared" si="24"/>
        <v>15.04</v>
      </c>
      <c r="B147" s="28" t="s">
        <v>38</v>
      </c>
      <c r="C147" s="29">
        <v>3.2</v>
      </c>
      <c r="D147" s="30" t="s">
        <v>33</v>
      </c>
      <c r="E147" s="25"/>
      <c r="F147" s="67">
        <f t="shared" si="25"/>
        <v>0</v>
      </c>
      <c r="G147" s="66"/>
    </row>
    <row r="148" spans="1:7" s="12" customFormat="1" ht="20.45" customHeight="1">
      <c r="A148" s="30">
        <f t="shared" si="24"/>
        <v>15.05</v>
      </c>
      <c r="B148" s="28" t="s">
        <v>58</v>
      </c>
      <c r="C148" s="29">
        <v>1.84</v>
      </c>
      <c r="D148" s="30" t="s">
        <v>40</v>
      </c>
      <c r="E148" s="25"/>
      <c r="F148" s="67">
        <f t="shared" si="25"/>
        <v>0</v>
      </c>
      <c r="G148" s="66"/>
    </row>
    <row r="149" spans="1:7" s="12" customFormat="1" ht="20.45" customHeight="1">
      <c r="A149" s="30">
        <f t="shared" si="24"/>
        <v>15.06</v>
      </c>
      <c r="B149" s="28" t="s">
        <v>101</v>
      </c>
      <c r="C149" s="29">
        <v>0.82</v>
      </c>
      <c r="D149" s="30" t="s">
        <v>40</v>
      </c>
      <c r="E149" s="25"/>
      <c r="F149" s="67">
        <f t="shared" si="25"/>
        <v>0</v>
      </c>
      <c r="G149" s="66"/>
    </row>
    <row r="150" spans="1:7" s="12" customFormat="1" ht="20.45" customHeight="1">
      <c r="A150" s="30">
        <f t="shared" si="24"/>
        <v>15.07</v>
      </c>
      <c r="B150" s="28" t="s">
        <v>41</v>
      </c>
      <c r="C150" s="29">
        <v>16.36</v>
      </c>
      <c r="D150" s="30" t="s">
        <v>14</v>
      </c>
      <c r="E150" s="25"/>
      <c r="F150" s="67">
        <f t="shared" si="25"/>
        <v>0</v>
      </c>
      <c r="G150" s="66"/>
    </row>
    <row r="151" spans="1:7" s="12" customFormat="1" ht="21" customHeight="1">
      <c r="A151" s="30">
        <f t="shared" si="24"/>
        <v>15.08</v>
      </c>
      <c r="B151" s="28" t="s">
        <v>42</v>
      </c>
      <c r="C151" s="29">
        <v>16.36</v>
      </c>
      <c r="D151" s="30" t="s">
        <v>14</v>
      </c>
      <c r="E151" s="25"/>
      <c r="F151" s="67">
        <f t="shared" si="25"/>
        <v>0</v>
      </c>
      <c r="G151" s="66"/>
    </row>
    <row r="152" spans="1:7" s="12" customFormat="1" ht="20.45" customHeight="1">
      <c r="A152" s="30">
        <f t="shared" si="24"/>
        <v>15.09</v>
      </c>
      <c r="B152" s="28" t="s">
        <v>43</v>
      </c>
      <c r="C152" s="29">
        <v>18.36</v>
      </c>
      <c r="D152" s="30" t="s">
        <v>21</v>
      </c>
      <c r="E152" s="25"/>
      <c r="F152" s="67">
        <f t="shared" si="25"/>
        <v>0</v>
      </c>
      <c r="G152" s="66"/>
    </row>
    <row r="153" spans="1:7" s="12" customFormat="1" ht="20.45" customHeight="1">
      <c r="A153" s="30">
        <f t="shared" si="24"/>
        <v>15.1</v>
      </c>
      <c r="B153" s="28" t="s">
        <v>61</v>
      </c>
      <c r="C153" s="29">
        <v>8.18</v>
      </c>
      <c r="D153" s="30" t="s">
        <v>14</v>
      </c>
      <c r="E153" s="25"/>
      <c r="F153" s="67">
        <f t="shared" si="25"/>
        <v>0</v>
      </c>
      <c r="G153" s="66"/>
    </row>
    <row r="154" spans="1:7" s="12" customFormat="1" ht="33.6" customHeight="1">
      <c r="A154" s="30">
        <f t="shared" si="24"/>
        <v>15.11</v>
      </c>
      <c r="B154" s="28" t="s">
        <v>102</v>
      </c>
      <c r="C154" s="29">
        <v>30.16</v>
      </c>
      <c r="D154" s="30" t="s">
        <v>21</v>
      </c>
      <c r="E154" s="25"/>
      <c r="F154" s="67">
        <f t="shared" si="25"/>
        <v>0</v>
      </c>
      <c r="G154" s="66"/>
    </row>
    <row r="155" spans="1:7" s="12" customFormat="1" ht="32.450000000000003" customHeight="1">
      <c r="A155" s="30">
        <f t="shared" si="24"/>
        <v>15.12</v>
      </c>
      <c r="B155" s="28" t="s">
        <v>103</v>
      </c>
      <c r="C155" s="29">
        <v>4</v>
      </c>
      <c r="D155" s="30" t="s">
        <v>16</v>
      </c>
      <c r="E155" s="25"/>
      <c r="F155" s="67">
        <f t="shared" si="25"/>
        <v>0</v>
      </c>
      <c r="G155" s="66"/>
    </row>
    <row r="156" spans="1:7" s="12" customFormat="1" ht="20.45" customHeight="1">
      <c r="A156" s="30"/>
      <c r="B156" s="28"/>
      <c r="C156" s="29"/>
      <c r="D156" s="30"/>
      <c r="E156" s="25"/>
      <c r="F156" s="67"/>
      <c r="G156" s="66">
        <f>SUM(F143:F156)</f>
        <v>0</v>
      </c>
    </row>
    <row r="157" spans="1:7" s="12" customFormat="1" ht="20.45" customHeight="1">
      <c r="A157" s="52">
        <f>A143+1</f>
        <v>16</v>
      </c>
      <c r="B157" s="76" t="s">
        <v>64</v>
      </c>
      <c r="C157" s="82"/>
      <c r="D157" s="83"/>
      <c r="E157" s="84"/>
      <c r="F157" s="85"/>
      <c r="G157" s="86"/>
    </row>
    <row r="158" spans="1:7" s="12" customFormat="1" ht="44.25" customHeight="1">
      <c r="A158" s="30">
        <f>A157+0.01</f>
        <v>16.010000000000002</v>
      </c>
      <c r="B158" s="72" t="s">
        <v>65</v>
      </c>
      <c r="C158" s="73">
        <v>2414.34</v>
      </c>
      <c r="D158" s="74" t="s">
        <v>14</v>
      </c>
      <c r="E158" s="75"/>
      <c r="F158" s="67">
        <f>ROUND(C158*E158,2)</f>
        <v>0</v>
      </c>
      <c r="G158" s="66"/>
    </row>
    <row r="159" spans="1:7" s="12" customFormat="1" ht="31.15" customHeight="1">
      <c r="A159" s="30">
        <f t="shared" ref="A159:A161" si="26">A158+0.01</f>
        <v>16.02</v>
      </c>
      <c r="B159" s="28" t="s">
        <v>104</v>
      </c>
      <c r="C159" s="29">
        <v>258.08999999999997</v>
      </c>
      <c r="D159" s="30" t="s">
        <v>14</v>
      </c>
      <c r="E159" s="25"/>
      <c r="F159" s="67">
        <f t="shared" ref="F159:F161" si="27">ROUND(C159*E159,2)</f>
        <v>0</v>
      </c>
      <c r="G159" s="66"/>
    </row>
    <row r="160" spans="1:7" s="12" customFormat="1" ht="20.45" customHeight="1">
      <c r="A160" s="30">
        <f t="shared" si="26"/>
        <v>16.03</v>
      </c>
      <c r="B160" s="28" t="s">
        <v>105</v>
      </c>
      <c r="C160" s="29">
        <v>258.08999999999997</v>
      </c>
      <c r="D160" s="30" t="s">
        <v>14</v>
      </c>
      <c r="E160" s="25"/>
      <c r="F160" s="67">
        <f t="shared" si="27"/>
        <v>0</v>
      </c>
      <c r="G160" s="66"/>
    </row>
    <row r="161" spans="1:7" s="12" customFormat="1" ht="33" customHeight="1">
      <c r="A161" s="30">
        <f t="shared" si="26"/>
        <v>16.04</v>
      </c>
      <c r="B161" s="72" t="s">
        <v>106</v>
      </c>
      <c r="C161" s="73">
        <v>490</v>
      </c>
      <c r="D161" s="74" t="s">
        <v>14</v>
      </c>
      <c r="E161" s="75"/>
      <c r="F161" s="67">
        <f t="shared" si="27"/>
        <v>0</v>
      </c>
      <c r="G161" s="66"/>
    </row>
    <row r="162" spans="1:7" s="12" customFormat="1" ht="20.45" customHeight="1">
      <c r="A162" s="30"/>
      <c r="B162" s="28"/>
      <c r="C162" s="29"/>
      <c r="D162" s="30"/>
      <c r="E162" s="25"/>
      <c r="F162" s="67"/>
      <c r="G162" s="66">
        <f>SUM(F157:F162)</f>
        <v>0</v>
      </c>
    </row>
    <row r="163" spans="1:7" s="12" customFormat="1" ht="20.45" customHeight="1">
      <c r="A163" s="52">
        <f>A157+1</f>
        <v>17</v>
      </c>
      <c r="B163" s="76" t="s">
        <v>67</v>
      </c>
      <c r="C163" s="82"/>
      <c r="D163" s="83"/>
      <c r="E163" s="84"/>
      <c r="F163" s="85"/>
      <c r="G163" s="86"/>
    </row>
    <row r="164" spans="1:7" s="12" customFormat="1" ht="20.45" customHeight="1">
      <c r="A164" s="30">
        <f>A163+0.01</f>
        <v>17.010000000000002</v>
      </c>
      <c r="B164" s="28" t="s">
        <v>68</v>
      </c>
      <c r="C164" s="29">
        <v>75.87</v>
      </c>
      <c r="D164" s="30" t="s">
        <v>69</v>
      </c>
      <c r="E164" s="25"/>
      <c r="F164" s="67">
        <f>ROUND(C164*E164,2)</f>
        <v>0</v>
      </c>
      <c r="G164" s="66"/>
    </row>
    <row r="165" spans="1:7" s="12" customFormat="1" ht="20.45" customHeight="1">
      <c r="A165" s="30"/>
      <c r="B165" s="28"/>
      <c r="C165" s="29"/>
      <c r="D165" s="30"/>
      <c r="E165" s="25"/>
      <c r="F165" s="67"/>
      <c r="G165" s="66">
        <f>SUM(F163:F165)</f>
        <v>0</v>
      </c>
    </row>
    <row r="166" spans="1:7" s="12" customFormat="1" ht="20.45" customHeight="1">
      <c r="A166" s="52">
        <f>A163+1</f>
        <v>18</v>
      </c>
      <c r="B166" s="76" t="s">
        <v>107</v>
      </c>
      <c r="C166" s="82"/>
      <c r="D166" s="83"/>
      <c r="E166" s="84"/>
      <c r="F166" s="85"/>
      <c r="G166" s="86"/>
    </row>
    <row r="167" spans="1:7" s="12" customFormat="1" ht="20.45" customHeight="1">
      <c r="A167" s="30">
        <f>A166+0.01</f>
        <v>18.010000000000002</v>
      </c>
      <c r="B167" s="28" t="s">
        <v>108</v>
      </c>
      <c r="C167" s="29">
        <v>2</v>
      </c>
      <c r="D167" s="30" t="s">
        <v>16</v>
      </c>
      <c r="E167" s="25"/>
      <c r="F167" s="67">
        <f>ROUND(C167*E167,2)</f>
        <v>0</v>
      </c>
      <c r="G167" s="66"/>
    </row>
    <row r="168" spans="1:7" s="12" customFormat="1" ht="20.45" customHeight="1">
      <c r="A168" s="30">
        <f t="shared" ref="A168:A174" si="28">A167+0.01</f>
        <v>18.02</v>
      </c>
      <c r="B168" s="28" t="s">
        <v>109</v>
      </c>
      <c r="C168" s="29">
        <v>1</v>
      </c>
      <c r="D168" s="30" t="s">
        <v>16</v>
      </c>
      <c r="E168" s="25"/>
      <c r="F168" s="67">
        <f t="shared" ref="F168:F174" si="29">ROUND(C168*E168,2)</f>
        <v>0</v>
      </c>
      <c r="G168" s="66"/>
    </row>
    <row r="169" spans="1:7" s="12" customFormat="1" ht="20.45" customHeight="1">
      <c r="A169" s="30">
        <f t="shared" si="28"/>
        <v>18.03</v>
      </c>
      <c r="B169" s="28" t="s">
        <v>110</v>
      </c>
      <c r="C169" s="29">
        <v>2</v>
      </c>
      <c r="D169" s="30" t="s">
        <v>16</v>
      </c>
      <c r="E169" s="25"/>
      <c r="F169" s="67">
        <f t="shared" si="29"/>
        <v>0</v>
      </c>
      <c r="G169" s="66"/>
    </row>
    <row r="170" spans="1:7" s="12" customFormat="1" ht="20.45" customHeight="1">
      <c r="A170" s="30">
        <f t="shared" si="28"/>
        <v>18.04</v>
      </c>
      <c r="B170" s="28" t="s">
        <v>111</v>
      </c>
      <c r="C170" s="29">
        <v>1</v>
      </c>
      <c r="D170" s="30" t="s">
        <v>16</v>
      </c>
      <c r="E170" s="25"/>
      <c r="F170" s="67">
        <f t="shared" si="29"/>
        <v>0</v>
      </c>
      <c r="G170" s="66"/>
    </row>
    <row r="171" spans="1:7" s="12" customFormat="1" ht="20.45" customHeight="1">
      <c r="A171" s="30">
        <f t="shared" si="28"/>
        <v>18.05</v>
      </c>
      <c r="B171" s="28" t="s">
        <v>112</v>
      </c>
      <c r="C171" s="29">
        <v>1</v>
      </c>
      <c r="D171" s="30" t="s">
        <v>16</v>
      </c>
      <c r="E171" s="25"/>
      <c r="F171" s="67">
        <f t="shared" si="29"/>
        <v>0</v>
      </c>
      <c r="G171" s="66"/>
    </row>
    <row r="172" spans="1:7" s="12" customFormat="1" ht="20.45" customHeight="1">
      <c r="A172" s="30">
        <f t="shared" si="28"/>
        <v>18.059999999999999</v>
      </c>
      <c r="B172" s="28" t="s">
        <v>113</v>
      </c>
      <c r="C172" s="29">
        <v>1</v>
      </c>
      <c r="D172" s="30" t="s">
        <v>16</v>
      </c>
      <c r="E172" s="25"/>
      <c r="F172" s="67">
        <f t="shared" si="29"/>
        <v>0</v>
      </c>
      <c r="G172" s="66"/>
    </row>
    <row r="173" spans="1:7" s="12" customFormat="1" ht="20.45" customHeight="1">
      <c r="A173" s="30">
        <f t="shared" si="28"/>
        <v>18.07</v>
      </c>
      <c r="B173" s="28" t="s">
        <v>114</v>
      </c>
      <c r="C173" s="29">
        <v>1</v>
      </c>
      <c r="D173" s="30" t="s">
        <v>16</v>
      </c>
      <c r="E173" s="25"/>
      <c r="F173" s="67">
        <f t="shared" si="29"/>
        <v>0</v>
      </c>
      <c r="G173" s="66"/>
    </row>
    <row r="174" spans="1:7" s="12" customFormat="1" ht="20.45" customHeight="1">
      <c r="A174" s="30">
        <f t="shared" si="28"/>
        <v>18.079999999999998</v>
      </c>
      <c r="B174" s="28" t="s">
        <v>115</v>
      </c>
      <c r="C174" s="29">
        <v>1</v>
      </c>
      <c r="D174" s="30" t="s">
        <v>16</v>
      </c>
      <c r="E174" s="25"/>
      <c r="F174" s="67">
        <f t="shared" si="29"/>
        <v>0</v>
      </c>
      <c r="G174" s="66"/>
    </row>
    <row r="175" spans="1:7" s="12" customFormat="1" ht="20.45" customHeight="1">
      <c r="A175" s="30"/>
      <c r="B175" s="28"/>
      <c r="C175" s="29"/>
      <c r="D175" s="30"/>
      <c r="E175" s="25"/>
      <c r="F175" s="67"/>
      <c r="G175" s="66">
        <f>SUM(F166:F175)</f>
        <v>0</v>
      </c>
    </row>
    <row r="176" spans="1:7" s="12" customFormat="1" ht="20.45" customHeight="1">
      <c r="A176" s="52">
        <f>A166+1</f>
        <v>19</v>
      </c>
      <c r="B176" s="76" t="s">
        <v>78</v>
      </c>
      <c r="C176" s="82"/>
      <c r="D176" s="83"/>
      <c r="E176" s="84"/>
      <c r="F176" s="85"/>
      <c r="G176" s="86"/>
    </row>
    <row r="177" spans="1:7" s="12" customFormat="1" ht="20.45" customHeight="1">
      <c r="A177" s="30">
        <f>A176+0.01</f>
        <v>19.010000000000002</v>
      </c>
      <c r="B177" s="28" t="s">
        <v>116</v>
      </c>
      <c r="C177" s="29">
        <v>14</v>
      </c>
      <c r="D177" s="30" t="s">
        <v>16</v>
      </c>
      <c r="E177" s="25"/>
      <c r="F177" s="67">
        <f>ROUND(C177*E177,2)</f>
        <v>0</v>
      </c>
      <c r="G177" s="66"/>
    </row>
    <row r="178" spans="1:7" s="12" customFormat="1" ht="20.45" customHeight="1">
      <c r="A178" s="30">
        <f t="shared" ref="A178:A186" si="30">A177+0.01</f>
        <v>19.02</v>
      </c>
      <c r="B178" s="28" t="s">
        <v>117</v>
      </c>
      <c r="C178" s="29">
        <v>7</v>
      </c>
      <c r="D178" s="30" t="s">
        <v>16</v>
      </c>
      <c r="E178" s="25"/>
      <c r="F178" s="67">
        <f t="shared" ref="F178:F186" si="31">ROUND(C178*E178,2)</f>
        <v>0</v>
      </c>
      <c r="G178" s="66"/>
    </row>
    <row r="179" spans="1:7" s="12" customFormat="1" ht="20.45" customHeight="1">
      <c r="A179" s="30">
        <f t="shared" si="30"/>
        <v>19.03</v>
      </c>
      <c r="B179" s="28" t="s">
        <v>81</v>
      </c>
      <c r="C179" s="29">
        <v>5</v>
      </c>
      <c r="D179" s="30" t="s">
        <v>16</v>
      </c>
      <c r="E179" s="25"/>
      <c r="F179" s="67">
        <f t="shared" si="31"/>
        <v>0</v>
      </c>
      <c r="G179" s="66"/>
    </row>
    <row r="180" spans="1:7" s="12" customFormat="1" ht="20.45" customHeight="1">
      <c r="A180" s="30">
        <f t="shared" si="30"/>
        <v>19.04</v>
      </c>
      <c r="B180" s="28" t="s">
        <v>82</v>
      </c>
      <c r="C180" s="29">
        <v>2</v>
      </c>
      <c r="D180" s="30" t="s">
        <v>16</v>
      </c>
      <c r="E180" s="25"/>
      <c r="F180" s="67">
        <f t="shared" si="31"/>
        <v>0</v>
      </c>
      <c r="G180" s="66"/>
    </row>
    <row r="181" spans="1:7" s="12" customFormat="1" ht="20.45" customHeight="1">
      <c r="A181" s="30">
        <f t="shared" si="30"/>
        <v>19.05</v>
      </c>
      <c r="B181" s="28" t="s">
        <v>83</v>
      </c>
      <c r="C181" s="29">
        <v>2</v>
      </c>
      <c r="D181" s="30" t="s">
        <v>16</v>
      </c>
      <c r="E181" s="25"/>
      <c r="F181" s="67">
        <f t="shared" si="31"/>
        <v>0</v>
      </c>
      <c r="G181" s="66"/>
    </row>
    <row r="182" spans="1:7" s="12" customFormat="1" ht="20.45" customHeight="1">
      <c r="A182" s="30">
        <f t="shared" si="30"/>
        <v>19.059999999999999</v>
      </c>
      <c r="B182" s="28" t="s">
        <v>84</v>
      </c>
      <c r="C182" s="29">
        <v>1</v>
      </c>
      <c r="D182" s="30" t="s">
        <v>16</v>
      </c>
      <c r="E182" s="25"/>
      <c r="F182" s="67">
        <f t="shared" si="31"/>
        <v>0</v>
      </c>
      <c r="G182" s="66"/>
    </row>
    <row r="183" spans="1:7" s="12" customFormat="1" ht="46.9" customHeight="1">
      <c r="A183" s="30">
        <f t="shared" si="30"/>
        <v>19.07</v>
      </c>
      <c r="B183" s="28" t="s">
        <v>118</v>
      </c>
      <c r="C183" s="29">
        <v>1</v>
      </c>
      <c r="D183" s="30" t="s">
        <v>16</v>
      </c>
      <c r="E183" s="25"/>
      <c r="F183" s="67">
        <f t="shared" si="31"/>
        <v>0</v>
      </c>
      <c r="G183" s="66"/>
    </row>
    <row r="184" spans="1:7" s="12" customFormat="1" ht="46.15" customHeight="1">
      <c r="A184" s="30">
        <f t="shared" si="30"/>
        <v>19.079999999999998</v>
      </c>
      <c r="B184" s="28" t="s">
        <v>119</v>
      </c>
      <c r="C184" s="29">
        <v>1</v>
      </c>
      <c r="D184" s="30" t="s">
        <v>16</v>
      </c>
      <c r="E184" s="25"/>
      <c r="F184" s="67">
        <f t="shared" si="31"/>
        <v>0</v>
      </c>
      <c r="G184" s="66"/>
    </row>
    <row r="185" spans="1:7" s="12" customFormat="1" ht="28.9" customHeight="1">
      <c r="A185" s="30">
        <f t="shared" si="30"/>
        <v>19.09</v>
      </c>
      <c r="B185" s="28" t="s">
        <v>86</v>
      </c>
      <c r="C185" s="29">
        <v>6</v>
      </c>
      <c r="D185" s="30" t="s">
        <v>16</v>
      </c>
      <c r="E185" s="25"/>
      <c r="F185" s="67">
        <f t="shared" si="31"/>
        <v>0</v>
      </c>
      <c r="G185" s="66"/>
    </row>
    <row r="186" spans="1:7" s="12" customFormat="1" ht="20.45" customHeight="1">
      <c r="A186" s="30">
        <f t="shared" si="30"/>
        <v>19.100000000000001</v>
      </c>
      <c r="B186" s="28" t="s">
        <v>87</v>
      </c>
      <c r="C186" s="29">
        <v>3703.44</v>
      </c>
      <c r="D186" s="30" t="s">
        <v>14</v>
      </c>
      <c r="E186" s="25"/>
      <c r="F186" s="67">
        <f t="shared" si="31"/>
        <v>0</v>
      </c>
      <c r="G186" s="66"/>
    </row>
    <row r="187" spans="1:7" s="12" customFormat="1" ht="20.45" customHeight="1">
      <c r="A187" s="30"/>
      <c r="B187" s="28"/>
      <c r="C187" s="29"/>
      <c r="D187" s="30"/>
      <c r="E187" s="25"/>
      <c r="F187" s="67"/>
      <c r="G187" s="66">
        <f>SUM(F176:F187)</f>
        <v>0</v>
      </c>
    </row>
    <row r="188" spans="1:7" s="12" customFormat="1" ht="17.45" customHeight="1">
      <c r="A188" s="8" t="s">
        <v>120</v>
      </c>
      <c r="B188" s="9" t="s">
        <v>121</v>
      </c>
      <c r="C188" s="10"/>
      <c r="D188" s="11"/>
      <c r="E188" s="11"/>
      <c r="F188" s="64"/>
      <c r="G188" s="65"/>
    </row>
    <row r="189" spans="1:7" s="12" customFormat="1" ht="20.45" customHeight="1">
      <c r="A189" s="52">
        <f>A176+1</f>
        <v>20</v>
      </c>
      <c r="B189" s="76" t="s">
        <v>24</v>
      </c>
      <c r="C189" s="82"/>
      <c r="D189" s="83"/>
      <c r="E189" s="84"/>
      <c r="F189" s="85"/>
      <c r="G189" s="86"/>
    </row>
    <row r="190" spans="1:7" s="12" customFormat="1" ht="20.45" customHeight="1">
      <c r="A190" s="30">
        <f>A189+0.01</f>
        <v>20.010000000000002</v>
      </c>
      <c r="B190" s="28" t="s">
        <v>90</v>
      </c>
      <c r="C190" s="29">
        <v>210.9</v>
      </c>
      <c r="D190" s="30" t="s">
        <v>26</v>
      </c>
      <c r="E190" s="25"/>
      <c r="F190" s="67">
        <f>ROUND(C190*E190,2)</f>
        <v>0</v>
      </c>
      <c r="G190" s="66"/>
    </row>
    <row r="191" spans="1:7" s="12" customFormat="1" ht="20.45" customHeight="1">
      <c r="A191" s="30">
        <f t="shared" ref="A191:A195" si="32">A190+0.01</f>
        <v>20.02</v>
      </c>
      <c r="B191" s="28" t="s">
        <v>91</v>
      </c>
      <c r="C191" s="29">
        <v>105.45</v>
      </c>
      <c r="D191" s="30" t="s">
        <v>26</v>
      </c>
      <c r="E191" s="25"/>
      <c r="F191" s="67">
        <f t="shared" ref="F191:F195" si="33">ROUND(C191*E191,2)</f>
        <v>0</v>
      </c>
      <c r="G191" s="66"/>
    </row>
    <row r="192" spans="1:7" s="12" customFormat="1" ht="20.45" customHeight="1">
      <c r="A192" s="30">
        <f t="shared" si="32"/>
        <v>20.03</v>
      </c>
      <c r="B192" s="28" t="s">
        <v>92</v>
      </c>
      <c r="C192" s="29">
        <v>562.4</v>
      </c>
      <c r="D192" s="30" t="s">
        <v>29</v>
      </c>
      <c r="E192" s="25"/>
      <c r="F192" s="67">
        <f t="shared" si="33"/>
        <v>0</v>
      </c>
      <c r="G192" s="66"/>
    </row>
    <row r="193" spans="1:7" s="12" customFormat="1" ht="20.45" customHeight="1">
      <c r="A193" s="30">
        <f t="shared" si="32"/>
        <v>20.04</v>
      </c>
      <c r="B193" s="28" t="s">
        <v>30</v>
      </c>
      <c r="C193" s="29">
        <v>703</v>
      </c>
      <c r="D193" s="30" t="s">
        <v>14</v>
      </c>
      <c r="E193" s="25"/>
      <c r="F193" s="67">
        <f t="shared" si="33"/>
        <v>0</v>
      </c>
      <c r="G193" s="66"/>
    </row>
    <row r="194" spans="1:7" s="12" customFormat="1" ht="20.45" customHeight="1">
      <c r="A194" s="30">
        <f t="shared" si="32"/>
        <v>20.05</v>
      </c>
      <c r="B194" s="28" t="s">
        <v>31</v>
      </c>
      <c r="C194" s="29">
        <v>703</v>
      </c>
      <c r="D194" s="30" t="s">
        <v>14</v>
      </c>
      <c r="E194" s="25"/>
      <c r="F194" s="67">
        <f t="shared" si="33"/>
        <v>0</v>
      </c>
      <c r="G194" s="66"/>
    </row>
    <row r="195" spans="1:7" s="12" customFormat="1" ht="20.45" customHeight="1">
      <c r="A195" s="30">
        <f t="shared" si="32"/>
        <v>20.059999999999999</v>
      </c>
      <c r="B195" s="28" t="s">
        <v>32</v>
      </c>
      <c r="C195" s="29">
        <v>274.17</v>
      </c>
      <c r="D195" s="30" t="s">
        <v>33</v>
      </c>
      <c r="E195" s="25"/>
      <c r="F195" s="67">
        <f t="shared" si="33"/>
        <v>0</v>
      </c>
      <c r="G195" s="66"/>
    </row>
    <row r="196" spans="1:7" s="12" customFormat="1" ht="20.45" customHeight="1">
      <c r="A196" s="30"/>
      <c r="B196" s="28"/>
      <c r="C196" s="29"/>
      <c r="D196" s="30"/>
      <c r="E196" s="25"/>
      <c r="F196" s="67"/>
      <c r="G196" s="66">
        <f>SUM(F189:F196)</f>
        <v>0</v>
      </c>
    </row>
    <row r="197" spans="1:7" s="12" customFormat="1" ht="20.45" customHeight="1">
      <c r="A197" s="52">
        <f>A189+1</f>
        <v>21</v>
      </c>
      <c r="B197" s="76" t="s">
        <v>122</v>
      </c>
      <c r="C197" s="82"/>
      <c r="D197" s="83"/>
      <c r="E197" s="84"/>
      <c r="F197" s="85"/>
      <c r="G197" s="86"/>
    </row>
    <row r="198" spans="1:7" s="12" customFormat="1" ht="20.45" customHeight="1">
      <c r="A198" s="30">
        <f>A197+0.01</f>
        <v>21.01</v>
      </c>
      <c r="B198" s="28" t="s">
        <v>35</v>
      </c>
      <c r="C198" s="29">
        <v>108.95</v>
      </c>
      <c r="D198" s="30" t="s">
        <v>21</v>
      </c>
      <c r="E198" s="25"/>
      <c r="F198" s="67">
        <f>ROUND(C198*E198,2)</f>
        <v>0</v>
      </c>
      <c r="G198" s="66"/>
    </row>
    <row r="199" spans="1:7" s="12" customFormat="1" ht="20.45" customHeight="1">
      <c r="A199" s="30">
        <f t="shared" ref="A199:A205" si="34">A198+0.01</f>
        <v>21.02</v>
      </c>
      <c r="B199" s="28" t="s">
        <v>36</v>
      </c>
      <c r="C199" s="29">
        <v>19.61</v>
      </c>
      <c r="D199" s="30" t="s">
        <v>26</v>
      </c>
      <c r="E199" s="25"/>
      <c r="F199" s="67">
        <f t="shared" ref="F199:F205" si="35">ROUND(C199*E199,2)</f>
        <v>0</v>
      </c>
      <c r="G199" s="66"/>
    </row>
    <row r="200" spans="1:7" s="12" customFormat="1" ht="20.45" customHeight="1">
      <c r="A200" s="30">
        <f t="shared" si="34"/>
        <v>21.03</v>
      </c>
      <c r="B200" s="28" t="s">
        <v>37</v>
      </c>
      <c r="C200" s="29">
        <v>6.54</v>
      </c>
      <c r="D200" s="30" t="s">
        <v>29</v>
      </c>
      <c r="E200" s="25"/>
      <c r="F200" s="67">
        <f t="shared" si="35"/>
        <v>0</v>
      </c>
      <c r="G200" s="66"/>
    </row>
    <row r="201" spans="1:7" s="12" customFormat="1" ht="20.45" customHeight="1">
      <c r="A201" s="30">
        <f t="shared" si="34"/>
        <v>21.04</v>
      </c>
      <c r="B201" s="28" t="s">
        <v>38</v>
      </c>
      <c r="C201" s="29">
        <v>16.989999999999998</v>
      </c>
      <c r="D201" s="30" t="s">
        <v>33</v>
      </c>
      <c r="E201" s="25"/>
      <c r="F201" s="67">
        <f t="shared" si="35"/>
        <v>0</v>
      </c>
      <c r="G201" s="66"/>
    </row>
    <row r="202" spans="1:7" s="12" customFormat="1" ht="20.45" customHeight="1">
      <c r="A202" s="30">
        <f t="shared" si="34"/>
        <v>21.05</v>
      </c>
      <c r="B202" s="28" t="s">
        <v>58</v>
      </c>
      <c r="C202" s="29">
        <v>9.81</v>
      </c>
      <c r="D202" s="30" t="s">
        <v>40</v>
      </c>
      <c r="E202" s="25"/>
      <c r="F202" s="67">
        <f t="shared" si="35"/>
        <v>0</v>
      </c>
      <c r="G202" s="66"/>
    </row>
    <row r="203" spans="1:7" s="12" customFormat="1" ht="20.45" customHeight="1">
      <c r="A203" s="30">
        <f t="shared" si="34"/>
        <v>21.06</v>
      </c>
      <c r="B203" s="28" t="s">
        <v>41</v>
      </c>
      <c r="C203" s="29">
        <v>130.74</v>
      </c>
      <c r="D203" s="30" t="s">
        <v>14</v>
      </c>
      <c r="E203" s="25"/>
      <c r="F203" s="67">
        <f t="shared" si="35"/>
        <v>0</v>
      </c>
      <c r="G203" s="66"/>
    </row>
    <row r="204" spans="1:7" s="12" customFormat="1" ht="20.45" customHeight="1">
      <c r="A204" s="30">
        <f t="shared" si="34"/>
        <v>21.07</v>
      </c>
      <c r="B204" s="28" t="s">
        <v>42</v>
      </c>
      <c r="C204" s="29">
        <v>87.16</v>
      </c>
      <c r="D204" s="30" t="s">
        <v>14</v>
      </c>
      <c r="E204" s="25"/>
      <c r="F204" s="67">
        <f t="shared" si="35"/>
        <v>0</v>
      </c>
      <c r="G204" s="66"/>
    </row>
    <row r="205" spans="1:7" s="12" customFormat="1" ht="20.45" customHeight="1">
      <c r="A205" s="30">
        <f t="shared" si="34"/>
        <v>21.08</v>
      </c>
      <c r="B205" s="28" t="s">
        <v>43</v>
      </c>
      <c r="C205" s="29">
        <v>217.9</v>
      </c>
      <c r="D205" s="30" t="s">
        <v>21</v>
      </c>
      <c r="E205" s="25"/>
      <c r="F205" s="67">
        <f t="shared" si="35"/>
        <v>0</v>
      </c>
      <c r="G205" s="66"/>
    </row>
    <row r="206" spans="1:7" s="12" customFormat="1" ht="20.45" customHeight="1">
      <c r="A206" s="30"/>
      <c r="B206" s="28"/>
      <c r="C206" s="29"/>
      <c r="D206" s="30"/>
      <c r="E206" s="25"/>
      <c r="F206" s="67"/>
      <c r="G206" s="66">
        <f>SUM(F197:F206)</f>
        <v>0</v>
      </c>
    </row>
    <row r="207" spans="1:7" s="12" customFormat="1" ht="20.45" customHeight="1">
      <c r="A207" s="52">
        <f>A197+1</f>
        <v>22</v>
      </c>
      <c r="B207" s="76" t="s">
        <v>44</v>
      </c>
      <c r="C207" s="82"/>
      <c r="D207" s="83"/>
      <c r="E207" s="84"/>
      <c r="F207" s="85"/>
      <c r="G207" s="86"/>
    </row>
    <row r="208" spans="1:7" s="12" customFormat="1" ht="20.45" customHeight="1">
      <c r="A208" s="30">
        <f>A207+0.01</f>
        <v>22.01</v>
      </c>
      <c r="B208" s="28" t="s">
        <v>35</v>
      </c>
      <c r="C208" s="29">
        <v>30</v>
      </c>
      <c r="D208" s="30" t="s">
        <v>21</v>
      </c>
      <c r="E208" s="25"/>
      <c r="F208" s="67">
        <f>ROUND(C208*E208,2)</f>
        <v>0</v>
      </c>
      <c r="G208" s="66"/>
    </row>
    <row r="209" spans="1:7" s="12" customFormat="1" ht="20.45" customHeight="1">
      <c r="A209" s="30">
        <f t="shared" ref="A209:A217" si="36">A208+0.01</f>
        <v>22.02</v>
      </c>
      <c r="B209" s="28" t="s">
        <v>45</v>
      </c>
      <c r="C209" s="29">
        <v>21.6</v>
      </c>
      <c r="D209" s="30" t="s">
        <v>26</v>
      </c>
      <c r="E209" s="25"/>
      <c r="F209" s="67">
        <f t="shared" ref="F209:F217" si="37">ROUND(C209*E209,2)</f>
        <v>0</v>
      </c>
      <c r="G209" s="66"/>
    </row>
    <row r="210" spans="1:7" s="12" customFormat="1" ht="20.45" customHeight="1">
      <c r="A210" s="30">
        <f t="shared" si="36"/>
        <v>22.03</v>
      </c>
      <c r="B210" s="28" t="s">
        <v>37</v>
      </c>
      <c r="C210" s="29">
        <v>12.6</v>
      </c>
      <c r="D210" s="30" t="s">
        <v>29</v>
      </c>
      <c r="E210" s="25"/>
      <c r="F210" s="67">
        <f t="shared" si="37"/>
        <v>0</v>
      </c>
      <c r="G210" s="66"/>
    </row>
    <row r="211" spans="1:7" s="12" customFormat="1" ht="20.45" customHeight="1">
      <c r="A211" s="30">
        <f t="shared" si="36"/>
        <v>22.04</v>
      </c>
      <c r="B211" s="28" t="s">
        <v>38</v>
      </c>
      <c r="C211" s="29">
        <v>11.7</v>
      </c>
      <c r="D211" s="30" t="s">
        <v>33</v>
      </c>
      <c r="E211" s="25"/>
      <c r="F211" s="67">
        <f t="shared" si="37"/>
        <v>0</v>
      </c>
      <c r="G211" s="66"/>
    </row>
    <row r="212" spans="1:7" s="12" customFormat="1" ht="20.45" customHeight="1">
      <c r="A212" s="30">
        <f t="shared" si="36"/>
        <v>22.05</v>
      </c>
      <c r="B212" s="28" t="s">
        <v>123</v>
      </c>
      <c r="C212" s="29">
        <v>6.75</v>
      </c>
      <c r="D212" s="30" t="s">
        <v>40</v>
      </c>
      <c r="E212" s="25"/>
      <c r="F212" s="67">
        <f t="shared" si="37"/>
        <v>0</v>
      </c>
      <c r="G212" s="66"/>
    </row>
    <row r="213" spans="1:7" s="12" customFormat="1" ht="20.45" customHeight="1">
      <c r="A213" s="30">
        <f t="shared" si="36"/>
        <v>22.06</v>
      </c>
      <c r="B213" s="28" t="s">
        <v>94</v>
      </c>
      <c r="C213" s="29">
        <v>14.4</v>
      </c>
      <c r="D213" s="30" t="s">
        <v>40</v>
      </c>
      <c r="E213" s="25"/>
      <c r="F213" s="67">
        <f t="shared" si="37"/>
        <v>0</v>
      </c>
      <c r="G213" s="66"/>
    </row>
    <row r="214" spans="1:7" s="12" customFormat="1" ht="20.45" customHeight="1">
      <c r="A214" s="30">
        <f t="shared" si="36"/>
        <v>22.07</v>
      </c>
      <c r="B214" s="28" t="s">
        <v>124</v>
      </c>
      <c r="C214" s="29">
        <v>1.5</v>
      </c>
      <c r="D214" s="30" t="s">
        <v>40</v>
      </c>
      <c r="E214" s="25"/>
      <c r="F214" s="67">
        <f t="shared" si="37"/>
        <v>0</v>
      </c>
      <c r="G214" s="66"/>
    </row>
    <row r="215" spans="1:7" s="12" customFormat="1" ht="20.45" customHeight="1">
      <c r="A215" s="30">
        <f t="shared" si="36"/>
        <v>22.08</v>
      </c>
      <c r="B215" s="28" t="s">
        <v>96</v>
      </c>
      <c r="C215" s="29">
        <v>48</v>
      </c>
      <c r="D215" s="30" t="s">
        <v>14</v>
      </c>
      <c r="E215" s="25"/>
      <c r="F215" s="67">
        <f t="shared" si="37"/>
        <v>0</v>
      </c>
      <c r="G215" s="66"/>
    </row>
    <row r="216" spans="1:7" s="12" customFormat="1" ht="20.45" customHeight="1">
      <c r="A216" s="30">
        <f t="shared" si="36"/>
        <v>22.09</v>
      </c>
      <c r="B216" s="28" t="s">
        <v>42</v>
      </c>
      <c r="C216" s="29">
        <v>64.2</v>
      </c>
      <c r="D216" s="30" t="s">
        <v>14</v>
      </c>
      <c r="E216" s="25"/>
      <c r="F216" s="67">
        <f t="shared" si="37"/>
        <v>0</v>
      </c>
      <c r="G216" s="66"/>
    </row>
    <row r="217" spans="1:7" s="12" customFormat="1" ht="20.45" customHeight="1">
      <c r="A217" s="30">
        <f t="shared" si="36"/>
        <v>22.1</v>
      </c>
      <c r="B217" s="28" t="s">
        <v>43</v>
      </c>
      <c r="C217" s="29">
        <v>30</v>
      </c>
      <c r="D217" s="30" t="s">
        <v>21</v>
      </c>
      <c r="E217" s="25"/>
      <c r="F217" s="67">
        <f t="shared" si="37"/>
        <v>0</v>
      </c>
      <c r="G217" s="66"/>
    </row>
    <row r="218" spans="1:7" s="12" customFormat="1" ht="20.45" customHeight="1">
      <c r="A218" s="30"/>
      <c r="B218" s="28"/>
      <c r="C218" s="29"/>
      <c r="D218" s="30"/>
      <c r="E218" s="25"/>
      <c r="F218" s="67"/>
      <c r="G218" s="66">
        <f>SUM(F207:F218)</f>
        <v>0</v>
      </c>
    </row>
    <row r="219" spans="1:7" s="12" customFormat="1" ht="20.45" customHeight="1">
      <c r="A219" s="52">
        <f>A207+1</f>
        <v>23</v>
      </c>
      <c r="B219" s="76" t="s">
        <v>50</v>
      </c>
      <c r="C219" s="82"/>
      <c r="D219" s="83"/>
      <c r="E219" s="84"/>
      <c r="F219" s="85"/>
      <c r="G219" s="86"/>
    </row>
    <row r="220" spans="1:7" s="12" customFormat="1" ht="20.45" customHeight="1">
      <c r="A220" s="30">
        <f>A219+0.01</f>
        <v>23.01</v>
      </c>
      <c r="B220" s="28" t="s">
        <v>35</v>
      </c>
      <c r="C220" s="29">
        <v>80.91</v>
      </c>
      <c r="D220" s="30" t="s">
        <v>21</v>
      </c>
      <c r="E220" s="25"/>
      <c r="F220" s="67">
        <f>ROUND(C220*E220,2)</f>
        <v>0</v>
      </c>
      <c r="G220" s="66"/>
    </row>
    <row r="221" spans="1:7" s="12" customFormat="1" ht="20.45" customHeight="1">
      <c r="A221" s="30">
        <f t="shared" ref="A221:A226" si="38">A220+0.01</f>
        <v>23.02</v>
      </c>
      <c r="B221" s="28" t="s">
        <v>125</v>
      </c>
      <c r="C221" s="29">
        <v>3.2</v>
      </c>
      <c r="D221" s="30" t="s">
        <v>26</v>
      </c>
      <c r="E221" s="25"/>
      <c r="F221" s="67">
        <f t="shared" ref="F221:F226" si="39">ROUND(C221*E221,2)</f>
        <v>0</v>
      </c>
      <c r="G221" s="66"/>
    </row>
    <row r="222" spans="1:7" s="12" customFormat="1" ht="20.45" customHeight="1">
      <c r="A222" s="30">
        <f t="shared" si="38"/>
        <v>23.03</v>
      </c>
      <c r="B222" s="28" t="s">
        <v>38</v>
      </c>
      <c r="C222" s="29">
        <v>4.16</v>
      </c>
      <c r="D222" s="30" t="s">
        <v>33</v>
      </c>
      <c r="E222" s="25"/>
      <c r="F222" s="67">
        <f t="shared" si="39"/>
        <v>0</v>
      </c>
      <c r="G222" s="66"/>
    </row>
    <row r="223" spans="1:7" s="12" customFormat="1" ht="20.45" customHeight="1">
      <c r="A223" s="30">
        <f t="shared" si="38"/>
        <v>23.04</v>
      </c>
      <c r="B223" s="28" t="s">
        <v>126</v>
      </c>
      <c r="C223" s="29">
        <v>3.2</v>
      </c>
      <c r="D223" s="30" t="s">
        <v>40</v>
      </c>
      <c r="E223" s="25"/>
      <c r="F223" s="67">
        <f t="shared" si="39"/>
        <v>0</v>
      </c>
      <c r="G223" s="66"/>
    </row>
    <row r="224" spans="1:7" s="12" customFormat="1" ht="38.25">
      <c r="A224" s="30">
        <f t="shared" si="38"/>
        <v>23.05</v>
      </c>
      <c r="B224" s="28" t="s">
        <v>127</v>
      </c>
      <c r="C224" s="29">
        <v>100</v>
      </c>
      <c r="D224" s="30" t="s">
        <v>16</v>
      </c>
      <c r="E224" s="25"/>
      <c r="F224" s="67">
        <f t="shared" si="39"/>
        <v>0</v>
      </c>
      <c r="G224" s="66"/>
    </row>
    <row r="225" spans="1:7" s="12" customFormat="1" ht="20.45" customHeight="1">
      <c r="A225" s="30">
        <f t="shared" si="38"/>
        <v>23.06</v>
      </c>
      <c r="B225" s="28" t="s">
        <v>54</v>
      </c>
      <c r="C225" s="29">
        <v>400</v>
      </c>
      <c r="D225" s="30" t="s">
        <v>21</v>
      </c>
      <c r="E225" s="25"/>
      <c r="F225" s="67">
        <f t="shared" si="39"/>
        <v>0</v>
      </c>
      <c r="G225" s="66"/>
    </row>
    <row r="226" spans="1:7" s="12" customFormat="1" ht="20.45" customHeight="1">
      <c r="A226" s="30">
        <f t="shared" si="38"/>
        <v>23.07</v>
      </c>
      <c r="B226" s="28" t="s">
        <v>55</v>
      </c>
      <c r="C226" s="29">
        <v>1</v>
      </c>
      <c r="D226" s="30" t="s">
        <v>16</v>
      </c>
      <c r="E226" s="25"/>
      <c r="F226" s="67">
        <f t="shared" si="39"/>
        <v>0</v>
      </c>
      <c r="G226" s="66"/>
    </row>
    <row r="227" spans="1:7" s="12" customFormat="1" ht="20.45" customHeight="1">
      <c r="A227" s="30"/>
      <c r="B227" s="28"/>
      <c r="C227" s="29"/>
      <c r="D227" s="30"/>
      <c r="E227" s="25"/>
      <c r="F227" s="67"/>
      <c r="G227" s="66">
        <f>SUM(F219:F227)</f>
        <v>0</v>
      </c>
    </row>
    <row r="228" spans="1:7" s="12" customFormat="1" ht="20.45" customHeight="1">
      <c r="A228" s="52">
        <f>A219+1</f>
        <v>24</v>
      </c>
      <c r="B228" s="76" t="s">
        <v>64</v>
      </c>
      <c r="C228" s="82"/>
      <c r="D228" s="83"/>
      <c r="E228" s="84"/>
      <c r="F228" s="85"/>
      <c r="G228" s="86"/>
    </row>
    <row r="229" spans="1:7" s="12" customFormat="1" ht="39" customHeight="1">
      <c r="A229" s="30">
        <f>A228+0.01</f>
        <v>24.01</v>
      </c>
      <c r="B229" s="72" t="s">
        <v>65</v>
      </c>
      <c r="C229" s="73">
        <v>424.7</v>
      </c>
      <c r="D229" s="74" t="s">
        <v>14</v>
      </c>
      <c r="E229" s="75"/>
      <c r="F229" s="67">
        <f>ROUND(C229*E229,2)</f>
        <v>0</v>
      </c>
      <c r="G229" s="66"/>
    </row>
    <row r="230" spans="1:7" s="12" customFormat="1" ht="33" customHeight="1">
      <c r="A230" s="30">
        <f>A229+0.01</f>
        <v>24.02</v>
      </c>
      <c r="B230" s="72" t="s">
        <v>128</v>
      </c>
      <c r="C230" s="73">
        <v>114</v>
      </c>
      <c r="D230" s="74" t="s">
        <v>14</v>
      </c>
      <c r="E230" s="75"/>
      <c r="F230" s="67">
        <f>ROUND(C230*E230,2)</f>
        <v>0</v>
      </c>
      <c r="G230" s="66"/>
    </row>
    <row r="231" spans="1:7" s="12" customFormat="1" ht="20.45" customHeight="1">
      <c r="A231" s="30"/>
      <c r="B231" s="28"/>
      <c r="C231" s="29"/>
      <c r="D231" s="30"/>
      <c r="E231" s="25"/>
      <c r="F231" s="67"/>
      <c r="G231" s="66">
        <f>SUM(F228:F231)</f>
        <v>0</v>
      </c>
    </row>
    <row r="232" spans="1:7" s="12" customFormat="1" ht="20.45" customHeight="1">
      <c r="A232" s="52">
        <f>A228+1</f>
        <v>25</v>
      </c>
      <c r="B232" s="76" t="s">
        <v>78</v>
      </c>
      <c r="C232" s="82"/>
      <c r="D232" s="83"/>
      <c r="E232" s="84"/>
      <c r="F232" s="85"/>
      <c r="G232" s="86"/>
    </row>
    <row r="233" spans="1:7" s="12" customFormat="1" ht="20.45" customHeight="1">
      <c r="A233" s="30">
        <f>A232+0.01</f>
        <v>25.01</v>
      </c>
      <c r="B233" s="28" t="s">
        <v>81</v>
      </c>
      <c r="C233" s="29">
        <v>2</v>
      </c>
      <c r="D233" s="30" t="s">
        <v>16</v>
      </c>
      <c r="E233" s="25"/>
      <c r="F233" s="67">
        <f>ROUND(C233*E233,2)</f>
        <v>0</v>
      </c>
      <c r="G233" s="66"/>
    </row>
    <row r="234" spans="1:7" s="12" customFormat="1" ht="49.15" customHeight="1">
      <c r="A234" s="30">
        <f t="shared" ref="A234:A236" si="40">A233+0.01</f>
        <v>25.02</v>
      </c>
      <c r="B234" s="28" t="s">
        <v>129</v>
      </c>
      <c r="C234" s="29">
        <v>1</v>
      </c>
      <c r="D234" s="30" t="s">
        <v>16</v>
      </c>
      <c r="E234" s="25"/>
      <c r="F234" s="67">
        <f t="shared" ref="F234:F236" si="41">ROUND(C234*E234,2)</f>
        <v>0</v>
      </c>
      <c r="G234" s="66"/>
    </row>
    <row r="235" spans="1:7" s="12" customFormat="1" ht="33.6" customHeight="1">
      <c r="A235" s="30">
        <f t="shared" si="40"/>
        <v>25.03</v>
      </c>
      <c r="B235" s="28" t="s">
        <v>86</v>
      </c>
      <c r="C235" s="29">
        <v>3</v>
      </c>
      <c r="D235" s="30" t="s">
        <v>16</v>
      </c>
      <c r="E235" s="25"/>
      <c r="F235" s="67">
        <f t="shared" si="41"/>
        <v>0</v>
      </c>
      <c r="G235" s="66"/>
    </row>
    <row r="236" spans="1:7" s="12" customFormat="1" ht="20.45" customHeight="1">
      <c r="A236" s="30">
        <f t="shared" si="40"/>
        <v>25.04</v>
      </c>
      <c r="B236" s="28" t="s">
        <v>87</v>
      </c>
      <c r="C236" s="29">
        <v>703</v>
      </c>
      <c r="D236" s="30" t="s">
        <v>14</v>
      </c>
      <c r="E236" s="25"/>
      <c r="F236" s="67">
        <f t="shared" si="41"/>
        <v>0</v>
      </c>
      <c r="G236" s="66"/>
    </row>
    <row r="237" spans="1:7" s="12" customFormat="1" ht="20.45" customHeight="1">
      <c r="A237" s="30"/>
      <c r="B237" s="28"/>
      <c r="C237" s="29"/>
      <c r="D237" s="30"/>
      <c r="E237" s="25"/>
      <c r="F237" s="67"/>
      <c r="G237" s="66">
        <f>SUM(F232:F237)</f>
        <v>0</v>
      </c>
    </row>
    <row r="238" spans="1:7" s="12" customFormat="1" ht="17.45" customHeight="1">
      <c r="A238" s="8" t="s">
        <v>130</v>
      </c>
      <c r="B238" s="9" t="s">
        <v>131</v>
      </c>
      <c r="C238" s="10"/>
      <c r="D238" s="11"/>
      <c r="E238" s="26"/>
      <c r="F238" s="64"/>
      <c r="G238" s="65"/>
    </row>
    <row r="239" spans="1:7" s="12" customFormat="1" ht="20.45" customHeight="1">
      <c r="A239" s="52">
        <f>A232+1</f>
        <v>26</v>
      </c>
      <c r="B239" s="76" t="s">
        <v>132</v>
      </c>
      <c r="C239" s="82"/>
      <c r="D239" s="83"/>
      <c r="E239" s="84"/>
      <c r="F239" s="85"/>
      <c r="G239" s="86"/>
    </row>
    <row r="240" spans="1:7" s="12" customFormat="1" ht="20.45" customHeight="1">
      <c r="A240" s="30">
        <f>A239+0.01</f>
        <v>26.01</v>
      </c>
      <c r="B240" s="28" t="s">
        <v>133</v>
      </c>
      <c r="C240" s="29">
        <v>7.27</v>
      </c>
      <c r="D240" s="30" t="s">
        <v>40</v>
      </c>
      <c r="E240" s="25"/>
      <c r="F240" s="67">
        <f>ROUND(C240*E240,2)</f>
        <v>0</v>
      </c>
      <c r="G240" s="66"/>
    </row>
    <row r="241" spans="1:7" s="12" customFormat="1" ht="20.45" customHeight="1">
      <c r="A241" s="30">
        <f>A240+0.01</f>
        <v>26.02</v>
      </c>
      <c r="B241" s="28" t="s">
        <v>32</v>
      </c>
      <c r="C241" s="29">
        <v>12.11</v>
      </c>
      <c r="D241" s="30" t="s">
        <v>33</v>
      </c>
      <c r="E241" s="25"/>
      <c r="F241" s="67">
        <f t="shared" ref="F241:F243" si="42">ROUND(C241*E241,2)</f>
        <v>0</v>
      </c>
      <c r="G241" s="66"/>
    </row>
    <row r="242" spans="1:7" s="12" customFormat="1" ht="31.9" customHeight="1">
      <c r="A242" s="30">
        <f>A241+0.01</f>
        <v>26.03</v>
      </c>
      <c r="B242" s="28" t="s">
        <v>134</v>
      </c>
      <c r="C242" s="29">
        <v>13.6</v>
      </c>
      <c r="D242" s="30" t="s">
        <v>40</v>
      </c>
      <c r="E242" s="25"/>
      <c r="F242" s="67">
        <f t="shared" si="42"/>
        <v>0</v>
      </c>
      <c r="G242" s="66"/>
    </row>
    <row r="243" spans="1:7" s="12" customFormat="1" ht="20.45" customHeight="1">
      <c r="A243" s="30">
        <f>A242+0.01</f>
        <v>26.04</v>
      </c>
      <c r="B243" s="28" t="s">
        <v>135</v>
      </c>
      <c r="C243" s="29">
        <v>9.08</v>
      </c>
      <c r="D243" s="30" t="s">
        <v>40</v>
      </c>
      <c r="E243" s="25"/>
      <c r="F243" s="67">
        <f t="shared" si="42"/>
        <v>0</v>
      </c>
      <c r="G243" s="66"/>
    </row>
    <row r="244" spans="1:7" s="12" customFormat="1" ht="20.45" customHeight="1">
      <c r="A244" s="30"/>
      <c r="B244" s="28"/>
      <c r="C244" s="29"/>
      <c r="D244" s="30"/>
      <c r="E244" s="25"/>
      <c r="F244" s="67"/>
      <c r="G244" s="66">
        <f>SUM(F239:F244)</f>
        <v>0</v>
      </c>
    </row>
    <row r="245" spans="1:7" s="12" customFormat="1" ht="20.45" customHeight="1">
      <c r="A245" s="52">
        <f>A239+1</f>
        <v>27</v>
      </c>
      <c r="B245" s="76" t="s">
        <v>122</v>
      </c>
      <c r="C245" s="82"/>
      <c r="D245" s="83"/>
      <c r="E245" s="84"/>
      <c r="F245" s="85"/>
      <c r="G245" s="86"/>
    </row>
    <row r="246" spans="1:7" s="12" customFormat="1" ht="20.45" customHeight="1">
      <c r="A246" s="30">
        <f>A245+0.01</f>
        <v>27.01</v>
      </c>
      <c r="B246" s="28" t="s">
        <v>35</v>
      </c>
      <c r="C246" s="29">
        <v>32.58</v>
      </c>
      <c r="D246" s="30" t="s">
        <v>21</v>
      </c>
      <c r="E246" s="25"/>
      <c r="F246" s="67">
        <f>ROUND(C246*E246,2)</f>
        <v>0</v>
      </c>
      <c r="G246" s="66"/>
    </row>
    <row r="247" spans="1:7" s="12" customFormat="1" ht="20.45" customHeight="1">
      <c r="A247" s="30">
        <f t="shared" ref="A247:A256" si="43">A246+0.01</f>
        <v>27.02</v>
      </c>
      <c r="B247" s="28" t="s">
        <v>136</v>
      </c>
      <c r="C247" s="29">
        <v>8.8000000000000007</v>
      </c>
      <c r="D247" s="30" t="s">
        <v>26</v>
      </c>
      <c r="E247" s="25"/>
      <c r="F247" s="67">
        <f t="shared" ref="F247:F256" si="44">ROUND(C247*E247,2)</f>
        <v>0</v>
      </c>
      <c r="G247" s="66"/>
    </row>
    <row r="248" spans="1:7" s="12" customFormat="1" ht="20.45" customHeight="1">
      <c r="A248" s="30">
        <f t="shared" si="43"/>
        <v>27.03</v>
      </c>
      <c r="B248" s="28" t="s">
        <v>37</v>
      </c>
      <c r="C248" s="29">
        <v>3.91</v>
      </c>
      <c r="D248" s="30" t="s">
        <v>29</v>
      </c>
      <c r="E248" s="25"/>
      <c r="F248" s="67">
        <f t="shared" si="44"/>
        <v>0</v>
      </c>
      <c r="G248" s="66"/>
    </row>
    <row r="249" spans="1:7" s="12" customFormat="1" ht="20.45" customHeight="1">
      <c r="A249" s="30">
        <f t="shared" si="43"/>
        <v>27.04</v>
      </c>
      <c r="B249" s="28" t="s">
        <v>137</v>
      </c>
      <c r="C249" s="29">
        <v>68.989999999999995</v>
      </c>
      <c r="D249" s="30" t="s">
        <v>29</v>
      </c>
      <c r="E249" s="25"/>
      <c r="F249" s="67">
        <f t="shared" si="44"/>
        <v>0</v>
      </c>
      <c r="G249" s="66"/>
    </row>
    <row r="250" spans="1:7" s="12" customFormat="1" ht="20.45" customHeight="1">
      <c r="A250" s="30">
        <f t="shared" si="43"/>
        <v>27.05</v>
      </c>
      <c r="B250" s="28" t="s">
        <v>38</v>
      </c>
      <c r="C250" s="29">
        <v>6.36</v>
      </c>
      <c r="D250" s="30" t="s">
        <v>33</v>
      </c>
      <c r="E250" s="25"/>
      <c r="F250" s="67">
        <f t="shared" si="44"/>
        <v>0</v>
      </c>
      <c r="G250" s="66"/>
    </row>
    <row r="251" spans="1:7" s="12" customFormat="1" ht="20.45" customHeight="1">
      <c r="A251" s="30">
        <f t="shared" si="43"/>
        <v>27.06</v>
      </c>
      <c r="B251" s="28" t="s">
        <v>58</v>
      </c>
      <c r="C251" s="29">
        <v>2.93</v>
      </c>
      <c r="D251" s="30" t="s">
        <v>40</v>
      </c>
      <c r="E251" s="25"/>
      <c r="F251" s="67">
        <f t="shared" si="44"/>
        <v>0</v>
      </c>
      <c r="G251" s="66"/>
    </row>
    <row r="252" spans="1:7" s="12" customFormat="1" ht="20.45" customHeight="1">
      <c r="A252" s="30">
        <f t="shared" si="43"/>
        <v>27.07</v>
      </c>
      <c r="B252" s="28" t="s">
        <v>138</v>
      </c>
      <c r="C252" s="29">
        <v>45.61</v>
      </c>
      <c r="D252" s="30" t="s">
        <v>14</v>
      </c>
      <c r="E252" s="25"/>
      <c r="F252" s="67">
        <f t="shared" si="44"/>
        <v>0</v>
      </c>
      <c r="G252" s="66"/>
    </row>
    <row r="253" spans="1:7" s="12" customFormat="1" ht="20.45" customHeight="1">
      <c r="A253" s="30">
        <f t="shared" si="43"/>
        <v>27.08</v>
      </c>
      <c r="B253" s="28" t="s">
        <v>42</v>
      </c>
      <c r="C253" s="29">
        <v>32.58</v>
      </c>
      <c r="D253" s="30" t="s">
        <v>14</v>
      </c>
      <c r="E253" s="25"/>
      <c r="F253" s="67">
        <f t="shared" si="44"/>
        <v>0</v>
      </c>
      <c r="G253" s="66"/>
    </row>
    <row r="254" spans="1:7" s="12" customFormat="1" ht="20.45" customHeight="1">
      <c r="A254" s="30">
        <f t="shared" si="43"/>
        <v>27.09</v>
      </c>
      <c r="B254" s="28" t="s">
        <v>43</v>
      </c>
      <c r="C254" s="29">
        <v>32.58</v>
      </c>
      <c r="D254" s="30" t="s">
        <v>21</v>
      </c>
      <c r="E254" s="25"/>
      <c r="F254" s="67">
        <f t="shared" si="44"/>
        <v>0</v>
      </c>
      <c r="G254" s="66"/>
    </row>
    <row r="255" spans="1:7" s="12" customFormat="1" ht="20.45" customHeight="1">
      <c r="A255" s="30">
        <f t="shared" si="43"/>
        <v>27.1</v>
      </c>
      <c r="B255" s="28" t="s">
        <v>139</v>
      </c>
      <c r="C255" s="29">
        <v>57.49</v>
      </c>
      <c r="D255" s="30" t="s">
        <v>14</v>
      </c>
      <c r="E255" s="25"/>
      <c r="F255" s="67">
        <f t="shared" si="44"/>
        <v>0</v>
      </c>
      <c r="G255" s="66"/>
    </row>
    <row r="256" spans="1:7" s="12" customFormat="1" ht="20.45" customHeight="1">
      <c r="A256" s="30">
        <f t="shared" si="43"/>
        <v>27.11</v>
      </c>
      <c r="B256" s="28" t="s">
        <v>61</v>
      </c>
      <c r="C256" s="29">
        <v>32.58</v>
      </c>
      <c r="D256" s="30" t="s">
        <v>14</v>
      </c>
      <c r="E256" s="25"/>
      <c r="F256" s="67">
        <f t="shared" si="44"/>
        <v>0</v>
      </c>
      <c r="G256" s="66"/>
    </row>
    <row r="257" spans="1:7" s="12" customFormat="1" ht="20.45" customHeight="1">
      <c r="A257" s="30"/>
      <c r="B257" s="28"/>
      <c r="C257" s="29"/>
      <c r="D257" s="30"/>
      <c r="E257" s="25"/>
      <c r="F257" s="67"/>
      <c r="G257" s="66">
        <f>SUM(F245:F257)</f>
        <v>0</v>
      </c>
    </row>
    <row r="258" spans="1:7" s="12" customFormat="1" ht="20.45" customHeight="1">
      <c r="A258" s="52">
        <f>A245+1</f>
        <v>28</v>
      </c>
      <c r="B258" s="76" t="s">
        <v>50</v>
      </c>
      <c r="C258" s="82"/>
      <c r="D258" s="83"/>
      <c r="E258" s="84"/>
      <c r="F258" s="85"/>
      <c r="G258" s="86"/>
    </row>
    <row r="259" spans="1:7" s="12" customFormat="1" ht="20.45" customHeight="1">
      <c r="A259" s="30">
        <f t="shared" ref="A259:A265" si="45">A258+0.01</f>
        <v>28.01</v>
      </c>
      <c r="B259" s="28" t="s">
        <v>35</v>
      </c>
      <c r="C259" s="29">
        <v>16.29</v>
      </c>
      <c r="D259" s="30" t="s">
        <v>21</v>
      </c>
      <c r="E259" s="25"/>
      <c r="F259" s="67">
        <f>ROUND(C259*E259,2)</f>
        <v>0</v>
      </c>
      <c r="G259" s="66"/>
    </row>
    <row r="260" spans="1:7" s="12" customFormat="1" ht="20.45" customHeight="1">
      <c r="A260" s="30">
        <f t="shared" si="45"/>
        <v>28.02</v>
      </c>
      <c r="B260" s="28" t="s">
        <v>51</v>
      </c>
      <c r="C260" s="29">
        <v>0.64</v>
      </c>
      <c r="D260" s="30" t="s">
        <v>26</v>
      </c>
      <c r="E260" s="25"/>
      <c r="F260" s="67">
        <f t="shared" ref="F260:F265" si="46">ROUND(C260*E260,2)</f>
        <v>0</v>
      </c>
      <c r="G260" s="66"/>
    </row>
    <row r="261" spans="1:7" s="12" customFormat="1" ht="20.45" customHeight="1">
      <c r="A261" s="30">
        <f t="shared" si="45"/>
        <v>28.03</v>
      </c>
      <c r="B261" s="28" t="s">
        <v>38</v>
      </c>
      <c r="C261" s="29">
        <v>0.83</v>
      </c>
      <c r="D261" s="30" t="s">
        <v>33</v>
      </c>
      <c r="E261" s="25"/>
      <c r="F261" s="67">
        <f t="shared" si="46"/>
        <v>0</v>
      </c>
      <c r="G261" s="66"/>
    </row>
    <row r="262" spans="1:7" s="12" customFormat="1" ht="20.45" customHeight="1">
      <c r="A262" s="30">
        <f t="shared" si="45"/>
        <v>28.04</v>
      </c>
      <c r="B262" s="28" t="s">
        <v>140</v>
      </c>
      <c r="C262" s="29">
        <v>0.64</v>
      </c>
      <c r="D262" s="30" t="s">
        <v>40</v>
      </c>
      <c r="E262" s="25"/>
      <c r="F262" s="67">
        <f t="shared" si="46"/>
        <v>0</v>
      </c>
      <c r="G262" s="66"/>
    </row>
    <row r="263" spans="1:7" s="12" customFormat="1" ht="42.6" customHeight="1">
      <c r="A263" s="30">
        <f t="shared" si="45"/>
        <v>28.05</v>
      </c>
      <c r="B263" s="28" t="s">
        <v>141</v>
      </c>
      <c r="C263" s="29">
        <v>20</v>
      </c>
      <c r="D263" s="30" t="s">
        <v>16</v>
      </c>
      <c r="E263" s="25"/>
      <c r="F263" s="67">
        <f t="shared" si="46"/>
        <v>0</v>
      </c>
      <c r="G263" s="66"/>
    </row>
    <row r="264" spans="1:7" s="12" customFormat="1" ht="20.45" customHeight="1">
      <c r="A264" s="30">
        <f t="shared" si="45"/>
        <v>28.06</v>
      </c>
      <c r="B264" s="28" t="s">
        <v>54</v>
      </c>
      <c r="C264" s="29">
        <v>80</v>
      </c>
      <c r="D264" s="30" t="s">
        <v>21</v>
      </c>
      <c r="E264" s="25"/>
      <c r="F264" s="67">
        <f t="shared" si="46"/>
        <v>0</v>
      </c>
      <c r="G264" s="66"/>
    </row>
    <row r="265" spans="1:7" s="12" customFormat="1" ht="20.45" customHeight="1">
      <c r="A265" s="30">
        <f t="shared" si="45"/>
        <v>28.07</v>
      </c>
      <c r="B265" s="28" t="s">
        <v>55</v>
      </c>
      <c r="C265" s="29">
        <v>1</v>
      </c>
      <c r="D265" s="30" t="s">
        <v>16</v>
      </c>
      <c r="E265" s="25"/>
      <c r="F265" s="67">
        <f t="shared" si="46"/>
        <v>0</v>
      </c>
      <c r="G265" s="66"/>
    </row>
    <row r="266" spans="1:7" s="12" customFormat="1" ht="20.45" customHeight="1">
      <c r="A266" s="30"/>
      <c r="B266" s="28"/>
      <c r="C266" s="29"/>
      <c r="D266" s="30"/>
      <c r="E266" s="25"/>
      <c r="F266" s="67"/>
      <c r="G266" s="66">
        <f>SUM(F258:F266)</f>
        <v>0</v>
      </c>
    </row>
    <row r="267" spans="1:7" s="12" customFormat="1" ht="20.45" customHeight="1">
      <c r="A267" s="52">
        <f>A258+1</f>
        <v>29</v>
      </c>
      <c r="B267" s="76" t="s">
        <v>142</v>
      </c>
      <c r="C267" s="82"/>
      <c r="D267" s="83"/>
      <c r="E267" s="84"/>
      <c r="F267" s="85"/>
      <c r="G267" s="86"/>
    </row>
    <row r="268" spans="1:7" s="12" customFormat="1" ht="20.45" customHeight="1">
      <c r="A268" s="30">
        <f>A267+0.01</f>
        <v>29.01</v>
      </c>
      <c r="B268" s="28" t="s">
        <v>143</v>
      </c>
      <c r="C268" s="29">
        <v>2.92</v>
      </c>
      <c r="D268" s="30" t="s">
        <v>26</v>
      </c>
      <c r="E268" s="25"/>
      <c r="F268" s="67">
        <f>ROUND(C268*E268,2)</f>
        <v>0</v>
      </c>
      <c r="G268" s="66"/>
    </row>
    <row r="269" spans="1:7" s="12" customFormat="1" ht="20.45" customHeight="1">
      <c r="A269" s="30">
        <f t="shared" ref="A269:A277" si="47">A268+0.01</f>
        <v>29.02</v>
      </c>
      <c r="B269" s="28" t="s">
        <v>144</v>
      </c>
      <c r="C269" s="29">
        <v>1.56</v>
      </c>
      <c r="D269" s="30" t="s">
        <v>29</v>
      </c>
      <c r="E269" s="25"/>
      <c r="F269" s="67">
        <f t="shared" ref="F269:F277" si="48">ROUND(C269*E269,2)</f>
        <v>0</v>
      </c>
      <c r="G269" s="66"/>
    </row>
    <row r="270" spans="1:7" s="12" customFormat="1" ht="20.45" customHeight="1">
      <c r="A270" s="30">
        <f t="shared" si="47"/>
        <v>29.03</v>
      </c>
      <c r="B270" s="28" t="s">
        <v>32</v>
      </c>
      <c r="C270" s="29">
        <v>1.77</v>
      </c>
      <c r="D270" s="30" t="s">
        <v>33</v>
      </c>
      <c r="E270" s="25"/>
      <c r="F270" s="67">
        <f t="shared" si="48"/>
        <v>0</v>
      </c>
      <c r="G270" s="66"/>
    </row>
    <row r="271" spans="1:7" s="12" customFormat="1" ht="25.5">
      <c r="A271" s="30">
        <f t="shared" si="47"/>
        <v>29.04</v>
      </c>
      <c r="B271" s="28" t="s">
        <v>145</v>
      </c>
      <c r="C271" s="29">
        <v>1.94</v>
      </c>
      <c r="D271" s="30" t="s">
        <v>40</v>
      </c>
      <c r="E271" s="25"/>
      <c r="F271" s="67">
        <f t="shared" si="48"/>
        <v>0</v>
      </c>
      <c r="G271" s="66"/>
    </row>
    <row r="272" spans="1:7" s="12" customFormat="1" ht="28.9" customHeight="1">
      <c r="A272" s="30">
        <f t="shared" si="47"/>
        <v>29.05</v>
      </c>
      <c r="B272" s="28" t="s">
        <v>146</v>
      </c>
      <c r="C272" s="29">
        <v>2.2200000000000002</v>
      </c>
      <c r="D272" s="30" t="s">
        <v>40</v>
      </c>
      <c r="E272" s="25"/>
      <c r="F272" s="67">
        <f t="shared" si="48"/>
        <v>0</v>
      </c>
      <c r="G272" s="66"/>
    </row>
    <row r="273" spans="1:7" s="12" customFormat="1" ht="20.45" customHeight="1">
      <c r="A273" s="30">
        <f t="shared" si="47"/>
        <v>29.06</v>
      </c>
      <c r="B273" s="28" t="s">
        <v>147</v>
      </c>
      <c r="C273" s="29">
        <v>0.96</v>
      </c>
      <c r="D273" s="30" t="s">
        <v>40</v>
      </c>
      <c r="E273" s="25"/>
      <c r="F273" s="67">
        <f t="shared" si="48"/>
        <v>0</v>
      </c>
      <c r="G273" s="66"/>
    </row>
    <row r="274" spans="1:7" s="12" customFormat="1" ht="20.45" customHeight="1">
      <c r="A274" s="30">
        <f t="shared" si="47"/>
        <v>29.07</v>
      </c>
      <c r="B274" s="28" t="s">
        <v>148</v>
      </c>
      <c r="C274" s="29">
        <v>30.72</v>
      </c>
      <c r="D274" s="30" t="s">
        <v>14</v>
      </c>
      <c r="E274" s="25"/>
      <c r="F274" s="67">
        <f t="shared" si="48"/>
        <v>0</v>
      </c>
      <c r="G274" s="66"/>
    </row>
    <row r="275" spans="1:7" s="12" customFormat="1" ht="20.45" customHeight="1">
      <c r="A275" s="30">
        <f t="shared" si="47"/>
        <v>29.08</v>
      </c>
      <c r="B275" s="28" t="s">
        <v>149</v>
      </c>
      <c r="C275" s="29">
        <v>30.72</v>
      </c>
      <c r="D275" s="30" t="s">
        <v>14</v>
      </c>
      <c r="E275" s="25"/>
      <c r="F275" s="67">
        <f t="shared" si="48"/>
        <v>0</v>
      </c>
      <c r="G275" s="66"/>
    </row>
    <row r="276" spans="1:7" s="12" customFormat="1" ht="20.45" customHeight="1">
      <c r="A276" s="30">
        <f t="shared" si="47"/>
        <v>29.09</v>
      </c>
      <c r="B276" s="28" t="s">
        <v>150</v>
      </c>
      <c r="C276" s="29">
        <v>102.4</v>
      </c>
      <c r="D276" s="30" t="s">
        <v>21</v>
      </c>
      <c r="E276" s="25"/>
      <c r="F276" s="67">
        <f t="shared" si="48"/>
        <v>0</v>
      </c>
      <c r="G276" s="66"/>
    </row>
    <row r="277" spans="1:7" s="12" customFormat="1" ht="20.45" customHeight="1">
      <c r="A277" s="30">
        <f t="shared" si="47"/>
        <v>29.1</v>
      </c>
      <c r="B277" s="28" t="s">
        <v>61</v>
      </c>
      <c r="C277" s="29">
        <v>30.72</v>
      </c>
      <c r="D277" s="30" t="s">
        <v>14</v>
      </c>
      <c r="E277" s="25"/>
      <c r="F277" s="67">
        <f t="shared" si="48"/>
        <v>0</v>
      </c>
      <c r="G277" s="66"/>
    </row>
    <row r="278" spans="1:7" s="12" customFormat="1" ht="20.45" customHeight="1">
      <c r="A278" s="30"/>
      <c r="B278" s="28"/>
      <c r="C278" s="29"/>
      <c r="D278" s="30"/>
      <c r="E278" s="25"/>
      <c r="F278" s="67"/>
      <c r="G278" s="66">
        <f>SUM(F267:F278)</f>
        <v>0</v>
      </c>
    </row>
    <row r="279" spans="1:7" s="12" customFormat="1" ht="21" customHeight="1">
      <c r="A279" s="8" t="s">
        <v>151</v>
      </c>
      <c r="B279" s="94" t="s">
        <v>152</v>
      </c>
      <c r="C279" s="95"/>
      <c r="D279" s="11"/>
      <c r="E279" s="26"/>
      <c r="F279" s="64"/>
      <c r="G279" s="65"/>
    </row>
    <row r="280" spans="1:7" s="12" customFormat="1" ht="20.45" customHeight="1">
      <c r="A280" s="52">
        <f>A267+1</f>
        <v>30</v>
      </c>
      <c r="B280" s="76" t="s">
        <v>12</v>
      </c>
      <c r="C280" s="82"/>
      <c r="D280" s="83"/>
      <c r="E280" s="84"/>
      <c r="F280" s="85"/>
      <c r="G280" s="86"/>
    </row>
    <row r="281" spans="1:7" s="12" customFormat="1" ht="20.45" customHeight="1">
      <c r="A281" s="30">
        <f>A280+0.01</f>
        <v>30.01</v>
      </c>
      <c r="B281" s="28" t="s">
        <v>153</v>
      </c>
      <c r="C281" s="29">
        <v>1366.99</v>
      </c>
      <c r="D281" s="30" t="s">
        <v>21</v>
      </c>
      <c r="E281" s="25"/>
      <c r="F281" s="67">
        <f>ROUND(C281*E281,2)</f>
        <v>0</v>
      </c>
      <c r="G281" s="66"/>
    </row>
    <row r="282" spans="1:7" s="12" customFormat="1" ht="20.45" customHeight="1">
      <c r="A282" s="30">
        <f t="shared" ref="A282:A285" si="49">A281+0.01</f>
        <v>30.02</v>
      </c>
      <c r="B282" s="28" t="s">
        <v>154</v>
      </c>
      <c r="C282" s="29">
        <v>1366.99</v>
      </c>
      <c r="D282" s="30" t="s">
        <v>21</v>
      </c>
      <c r="E282" s="25"/>
      <c r="F282" s="67">
        <f t="shared" ref="F282:F285" si="50">ROUND(C282*E282,2)</f>
        <v>0</v>
      </c>
      <c r="G282" s="66"/>
    </row>
    <row r="283" spans="1:7" s="12" customFormat="1" ht="20.45" customHeight="1">
      <c r="A283" s="30">
        <f t="shared" si="49"/>
        <v>30.03</v>
      </c>
      <c r="B283" s="28" t="s">
        <v>155</v>
      </c>
      <c r="C283" s="29">
        <v>5429.16</v>
      </c>
      <c r="D283" s="30" t="s">
        <v>14</v>
      </c>
      <c r="E283" s="25"/>
      <c r="F283" s="67">
        <f t="shared" si="50"/>
        <v>0</v>
      </c>
      <c r="G283" s="66"/>
    </row>
    <row r="284" spans="1:7" s="12" customFormat="1" ht="20.45" customHeight="1">
      <c r="A284" s="30">
        <f t="shared" si="49"/>
        <v>30.04</v>
      </c>
      <c r="B284" s="28" t="s">
        <v>156</v>
      </c>
      <c r="C284" s="29">
        <v>556.65</v>
      </c>
      <c r="D284" s="30" t="s">
        <v>14</v>
      </c>
      <c r="E284" s="25"/>
      <c r="F284" s="67">
        <f t="shared" si="50"/>
        <v>0</v>
      </c>
      <c r="G284" s="66"/>
    </row>
    <row r="285" spans="1:7" s="12" customFormat="1" ht="20.45" customHeight="1">
      <c r="A285" s="30">
        <f t="shared" si="49"/>
        <v>30.05</v>
      </c>
      <c r="B285" s="28" t="s">
        <v>32</v>
      </c>
      <c r="C285" s="29">
        <v>1803.15</v>
      </c>
      <c r="D285" s="30" t="s">
        <v>33</v>
      </c>
      <c r="E285" s="25"/>
      <c r="F285" s="67">
        <f t="shared" si="50"/>
        <v>0</v>
      </c>
      <c r="G285" s="66"/>
    </row>
    <row r="286" spans="1:7" s="12" customFormat="1" ht="20.45" customHeight="1">
      <c r="A286" s="30"/>
      <c r="B286" s="28"/>
      <c r="C286" s="29"/>
      <c r="D286" s="30"/>
      <c r="E286" s="25"/>
      <c r="F286" s="67"/>
      <c r="G286" s="66">
        <f>SUM(F280:F286)</f>
        <v>0</v>
      </c>
    </row>
    <row r="287" spans="1:7" s="12" customFormat="1" ht="20.45" customHeight="1">
      <c r="A287" s="52">
        <f>A280+1</f>
        <v>31</v>
      </c>
      <c r="B287" s="76" t="s">
        <v>24</v>
      </c>
      <c r="C287" s="82"/>
      <c r="D287" s="83"/>
      <c r="E287" s="84"/>
      <c r="F287" s="85"/>
      <c r="G287" s="86"/>
    </row>
    <row r="288" spans="1:7" s="12" customFormat="1" ht="20.45" customHeight="1">
      <c r="A288" s="30">
        <f>A287+0.01</f>
        <v>31.01</v>
      </c>
      <c r="B288" s="28" t="s">
        <v>157</v>
      </c>
      <c r="C288" s="29">
        <v>205.05</v>
      </c>
      <c r="D288" s="30" t="s">
        <v>26</v>
      </c>
      <c r="E288" s="25"/>
      <c r="F288" s="67">
        <f>ROUND(C288*E288,2)</f>
        <v>0</v>
      </c>
      <c r="G288" s="66"/>
    </row>
    <row r="289" spans="1:7" s="12" customFormat="1" ht="20.45" customHeight="1">
      <c r="A289" s="30">
        <f t="shared" ref="A289:A290" si="51">A288+0.01</f>
        <v>31.02</v>
      </c>
      <c r="B289" s="28" t="s">
        <v>158</v>
      </c>
      <c r="C289" s="29">
        <v>205.05</v>
      </c>
      <c r="D289" s="30" t="s">
        <v>29</v>
      </c>
      <c r="E289" s="25"/>
      <c r="F289" s="67">
        <f t="shared" ref="F289:F290" si="52">ROUND(C289*E289,2)</f>
        <v>0</v>
      </c>
      <c r="G289" s="66"/>
    </row>
    <row r="290" spans="1:7" s="12" customFormat="1" ht="20.45" customHeight="1">
      <c r="A290" s="30">
        <f t="shared" si="51"/>
        <v>31.03</v>
      </c>
      <c r="B290" s="28" t="s">
        <v>32</v>
      </c>
      <c r="C290" s="29">
        <v>266.57</v>
      </c>
      <c r="D290" s="30" t="s">
        <v>33</v>
      </c>
      <c r="E290" s="25"/>
      <c r="F290" s="67">
        <f t="shared" si="52"/>
        <v>0</v>
      </c>
      <c r="G290" s="66"/>
    </row>
    <row r="291" spans="1:7" s="12" customFormat="1" ht="20.45" customHeight="1">
      <c r="A291" s="30"/>
      <c r="B291" s="28"/>
      <c r="C291" s="29"/>
      <c r="D291" s="30"/>
      <c r="E291" s="25"/>
      <c r="F291" s="67"/>
      <c r="G291" s="66">
        <f>SUM(F287:F291)</f>
        <v>0</v>
      </c>
    </row>
    <row r="292" spans="1:7" s="12" customFormat="1" ht="20.45" customHeight="1">
      <c r="A292" s="52">
        <f>A287+1</f>
        <v>32</v>
      </c>
      <c r="B292" s="76" t="s">
        <v>159</v>
      </c>
      <c r="C292" s="82"/>
      <c r="D292" s="83"/>
      <c r="E292" s="84"/>
      <c r="F292" s="85"/>
      <c r="G292" s="86"/>
    </row>
    <row r="293" spans="1:7" s="12" customFormat="1" ht="20.45" customHeight="1">
      <c r="A293" s="30">
        <f>A292+0.01</f>
        <v>32.01</v>
      </c>
      <c r="B293" s="28" t="s">
        <v>160</v>
      </c>
      <c r="C293" s="29">
        <v>1366.99</v>
      </c>
      <c r="D293" s="30" t="s">
        <v>21</v>
      </c>
      <c r="E293" s="25"/>
      <c r="F293" s="67">
        <f>ROUND(C293*E293,2)</f>
        <v>0</v>
      </c>
      <c r="G293" s="66"/>
    </row>
    <row r="294" spans="1:7" s="12" customFormat="1" ht="48" customHeight="1">
      <c r="A294" s="30">
        <f t="shared" ref="A294:A297" si="53">A293+0.01</f>
        <v>32.020000000000003</v>
      </c>
      <c r="B294" s="72" t="s">
        <v>161</v>
      </c>
      <c r="C294" s="73">
        <v>4004.16</v>
      </c>
      <c r="D294" s="74" t="s">
        <v>14</v>
      </c>
      <c r="E294" s="75"/>
      <c r="F294" s="75">
        <f t="shared" ref="F294:F297" si="54">ROUND(C294*E294,2)</f>
        <v>0</v>
      </c>
      <c r="G294" s="66"/>
    </row>
    <row r="295" spans="1:7" s="12" customFormat="1" ht="48" customHeight="1">
      <c r="A295" s="30">
        <f t="shared" si="53"/>
        <v>32.03</v>
      </c>
      <c r="B295" s="72" t="s">
        <v>162</v>
      </c>
      <c r="C295" s="73">
        <v>1425</v>
      </c>
      <c r="D295" s="74" t="s">
        <v>14</v>
      </c>
      <c r="E295" s="75"/>
      <c r="F295" s="75">
        <f t="shared" si="54"/>
        <v>0</v>
      </c>
      <c r="G295" s="66"/>
    </row>
    <row r="296" spans="1:7" s="12" customFormat="1" ht="20.45" customHeight="1">
      <c r="A296" s="30">
        <f t="shared" si="53"/>
        <v>32.04</v>
      </c>
      <c r="B296" s="28" t="s">
        <v>163</v>
      </c>
      <c r="C296" s="29">
        <v>494.8</v>
      </c>
      <c r="D296" s="30" t="s">
        <v>14</v>
      </c>
      <c r="E296" s="25"/>
      <c r="F296" s="67">
        <f t="shared" si="54"/>
        <v>0</v>
      </c>
      <c r="G296" s="66"/>
    </row>
    <row r="297" spans="1:7" s="12" customFormat="1" ht="30" customHeight="1">
      <c r="A297" s="30">
        <f t="shared" si="53"/>
        <v>32.049999999999997</v>
      </c>
      <c r="B297" s="28" t="s">
        <v>164</v>
      </c>
      <c r="C297" s="29">
        <v>16</v>
      </c>
      <c r="D297" s="30" t="s">
        <v>16</v>
      </c>
      <c r="E297" s="25"/>
      <c r="F297" s="67">
        <f t="shared" si="54"/>
        <v>0</v>
      </c>
      <c r="G297" s="66"/>
    </row>
    <row r="298" spans="1:7" s="12" customFormat="1" ht="20.45" customHeight="1">
      <c r="A298" s="30"/>
      <c r="B298" s="28"/>
      <c r="C298" s="29"/>
      <c r="D298" s="30"/>
      <c r="E298" s="25"/>
      <c r="F298" s="67"/>
      <c r="G298" s="66">
        <f>SUM(F292:F298)</f>
        <v>0</v>
      </c>
    </row>
    <row r="299" spans="1:7" s="12" customFormat="1" ht="20.45" customHeight="1">
      <c r="A299" s="52">
        <f>A292+1</f>
        <v>33</v>
      </c>
      <c r="B299" s="76" t="s">
        <v>78</v>
      </c>
      <c r="C299" s="82"/>
      <c r="D299" s="83"/>
      <c r="E299" s="84"/>
      <c r="F299" s="85"/>
      <c r="G299" s="86"/>
    </row>
    <row r="300" spans="1:7" s="12" customFormat="1" ht="20.45" customHeight="1">
      <c r="A300" s="30">
        <f>A299+0.01</f>
        <v>33.01</v>
      </c>
      <c r="B300" s="28" t="s">
        <v>79</v>
      </c>
      <c r="C300" s="29">
        <v>50</v>
      </c>
      <c r="D300" s="30" t="s">
        <v>16</v>
      </c>
      <c r="E300" s="25"/>
      <c r="F300" s="67">
        <f>ROUND(C300*E300,2)</f>
        <v>0</v>
      </c>
      <c r="G300" s="66"/>
    </row>
    <row r="301" spans="1:7" s="12" customFormat="1" ht="20.45" customHeight="1">
      <c r="A301" s="30">
        <f t="shared" ref="A301:A304" si="55">A300+0.01</f>
        <v>33.020000000000003</v>
      </c>
      <c r="B301" s="28" t="s">
        <v>80</v>
      </c>
      <c r="C301" s="29">
        <v>25</v>
      </c>
      <c r="D301" s="30" t="s">
        <v>16</v>
      </c>
      <c r="E301" s="25"/>
      <c r="F301" s="67">
        <f t="shared" ref="F301:F308" si="56">ROUND(C301*E301,2)</f>
        <v>0</v>
      </c>
      <c r="G301" s="66"/>
    </row>
    <row r="302" spans="1:7" s="12" customFormat="1" ht="20.45" customHeight="1">
      <c r="A302" s="30">
        <f t="shared" si="55"/>
        <v>33.03</v>
      </c>
      <c r="B302" s="28" t="s">
        <v>81</v>
      </c>
      <c r="C302" s="29">
        <v>10</v>
      </c>
      <c r="D302" s="30" t="s">
        <v>16</v>
      </c>
      <c r="E302" s="25"/>
      <c r="F302" s="67">
        <f t="shared" si="56"/>
        <v>0</v>
      </c>
      <c r="G302" s="66"/>
    </row>
    <row r="303" spans="1:7" s="12" customFormat="1" ht="20.45" customHeight="1">
      <c r="A303" s="30">
        <f t="shared" si="55"/>
        <v>33.04</v>
      </c>
      <c r="B303" s="28" t="s">
        <v>165</v>
      </c>
      <c r="C303" s="29">
        <v>727.2</v>
      </c>
      <c r="D303" s="30" t="s">
        <v>14</v>
      </c>
      <c r="E303" s="25"/>
      <c r="F303" s="67">
        <f t="shared" si="56"/>
        <v>0</v>
      </c>
      <c r="G303" s="66"/>
    </row>
    <row r="304" spans="1:7" s="12" customFormat="1" ht="25.5">
      <c r="A304" s="30">
        <f t="shared" si="55"/>
        <v>33.049999999999997</v>
      </c>
      <c r="B304" s="28" t="s">
        <v>166</v>
      </c>
      <c r="C304" s="29">
        <v>2476</v>
      </c>
      <c r="D304" s="30" t="s">
        <v>21</v>
      </c>
      <c r="E304" s="25"/>
      <c r="F304" s="67">
        <f t="shared" si="56"/>
        <v>0</v>
      </c>
      <c r="G304" s="66"/>
    </row>
    <row r="305" spans="1:7" s="12" customFormat="1" ht="31.15" customHeight="1">
      <c r="A305" s="30">
        <f>A304+0.01</f>
        <v>33.06</v>
      </c>
      <c r="B305" s="28" t="s">
        <v>167</v>
      </c>
      <c r="C305" s="29">
        <v>16</v>
      </c>
      <c r="D305" s="30" t="s">
        <v>16</v>
      </c>
      <c r="E305" s="25"/>
      <c r="F305" s="67">
        <f t="shared" si="56"/>
        <v>0</v>
      </c>
      <c r="G305" s="66"/>
    </row>
    <row r="306" spans="1:7" s="12" customFormat="1" ht="20.45" customHeight="1">
      <c r="A306" s="30">
        <f t="shared" ref="A306:A308" si="57">A305+0.01</f>
        <v>33.07</v>
      </c>
      <c r="B306" s="28" t="s">
        <v>168</v>
      </c>
      <c r="C306" s="29">
        <v>1</v>
      </c>
      <c r="D306" s="30" t="s">
        <v>16</v>
      </c>
      <c r="E306" s="25"/>
      <c r="F306" s="67">
        <f t="shared" si="56"/>
        <v>0</v>
      </c>
      <c r="G306" s="66"/>
    </row>
    <row r="307" spans="1:7" s="12" customFormat="1" ht="20.45" customHeight="1">
      <c r="A307" s="30">
        <f t="shared" si="57"/>
        <v>33.08</v>
      </c>
      <c r="B307" s="28" t="s">
        <v>169</v>
      </c>
      <c r="C307" s="29">
        <v>1</v>
      </c>
      <c r="D307" s="30" t="s">
        <v>16</v>
      </c>
      <c r="E307" s="25"/>
      <c r="F307" s="67">
        <f t="shared" si="56"/>
        <v>0</v>
      </c>
      <c r="G307" s="66"/>
    </row>
    <row r="308" spans="1:7" s="12" customFormat="1" ht="20.45" customHeight="1">
      <c r="A308" s="30">
        <f t="shared" si="57"/>
        <v>33.090000000000003</v>
      </c>
      <c r="B308" s="28" t="s">
        <v>55</v>
      </c>
      <c r="C308" s="29">
        <v>5429.16</v>
      </c>
      <c r="D308" s="30" t="s">
        <v>14</v>
      </c>
      <c r="E308" s="25"/>
      <c r="F308" s="67">
        <f t="shared" si="56"/>
        <v>0</v>
      </c>
      <c r="G308" s="66"/>
    </row>
    <row r="309" spans="1:7" s="12" customFormat="1" ht="20.45" customHeight="1">
      <c r="A309" s="30"/>
      <c r="B309" s="28"/>
      <c r="C309" s="29"/>
      <c r="D309" s="30"/>
      <c r="E309" s="25"/>
      <c r="F309" s="67"/>
      <c r="G309" s="66">
        <f>SUM(F299:F309)</f>
        <v>0</v>
      </c>
    </row>
    <row r="310" spans="1:7" s="12" customFormat="1" ht="17.45" customHeight="1">
      <c r="A310" s="8" t="s">
        <v>170</v>
      </c>
      <c r="B310" s="9" t="s">
        <v>171</v>
      </c>
      <c r="C310" s="10"/>
      <c r="D310" s="11"/>
      <c r="E310" s="26"/>
      <c r="F310" s="64"/>
      <c r="G310" s="65"/>
    </row>
    <row r="311" spans="1:7" s="12" customFormat="1" ht="20.45" customHeight="1">
      <c r="A311" s="52">
        <f>A299+1</f>
        <v>34</v>
      </c>
      <c r="B311" s="76" t="s">
        <v>172</v>
      </c>
      <c r="C311" s="82"/>
      <c r="D311" s="83"/>
      <c r="E311" s="84"/>
      <c r="F311" s="85"/>
      <c r="G311" s="86"/>
    </row>
    <row r="312" spans="1:7" s="12" customFormat="1" ht="20.45" customHeight="1">
      <c r="A312" s="30">
        <f>A311+0.01</f>
        <v>34.01</v>
      </c>
      <c r="B312" s="28" t="s">
        <v>173</v>
      </c>
      <c r="C312" s="29">
        <v>856.58</v>
      </c>
      <c r="D312" s="30" t="s">
        <v>14</v>
      </c>
      <c r="E312" s="25"/>
      <c r="F312" s="67">
        <f>ROUND(C312*E312,2)</f>
        <v>0</v>
      </c>
      <c r="G312" s="66"/>
    </row>
    <row r="313" spans="1:7" s="12" customFormat="1" ht="20.45" customHeight="1">
      <c r="A313" s="30">
        <f t="shared" ref="A313:A316" si="58">A312+0.01</f>
        <v>34.020000000000003</v>
      </c>
      <c r="B313" s="28" t="s">
        <v>174</v>
      </c>
      <c r="C313" s="29">
        <v>5</v>
      </c>
      <c r="D313" s="30" t="s">
        <v>16</v>
      </c>
      <c r="E313" s="25"/>
      <c r="F313" s="67">
        <f t="shared" ref="F313:F316" si="59">ROUND(C313*E313,2)</f>
        <v>0</v>
      </c>
      <c r="G313" s="66"/>
    </row>
    <row r="314" spans="1:7" s="12" customFormat="1" ht="20.45" customHeight="1">
      <c r="A314" s="30">
        <f t="shared" si="58"/>
        <v>34.03</v>
      </c>
      <c r="B314" s="28" t="s">
        <v>175</v>
      </c>
      <c r="C314" s="71">
        <v>9</v>
      </c>
      <c r="D314" s="30" t="s">
        <v>16</v>
      </c>
      <c r="E314" s="25"/>
      <c r="F314" s="67">
        <f t="shared" si="59"/>
        <v>0</v>
      </c>
      <c r="G314" s="66"/>
    </row>
    <row r="315" spans="1:7" s="12" customFormat="1" ht="20.45" customHeight="1">
      <c r="A315" s="30">
        <f t="shared" si="58"/>
        <v>34.04</v>
      </c>
      <c r="B315" s="28" t="s">
        <v>176</v>
      </c>
      <c r="C315" s="29">
        <v>78</v>
      </c>
      <c r="D315" s="30" t="s">
        <v>16</v>
      </c>
      <c r="E315" s="25"/>
      <c r="F315" s="67">
        <f t="shared" si="59"/>
        <v>0</v>
      </c>
      <c r="G315" s="66"/>
    </row>
    <row r="316" spans="1:7" s="12" customFormat="1" ht="20.45" customHeight="1">
      <c r="A316" s="30">
        <f t="shared" si="58"/>
        <v>34.049999999999997</v>
      </c>
      <c r="B316" s="28" t="s">
        <v>177</v>
      </c>
      <c r="C316" s="29">
        <v>28.21</v>
      </c>
      <c r="D316" s="30" t="s">
        <v>40</v>
      </c>
      <c r="E316" s="25"/>
      <c r="F316" s="67">
        <f t="shared" si="59"/>
        <v>0</v>
      </c>
      <c r="G316" s="66"/>
    </row>
    <row r="317" spans="1:7" s="12" customFormat="1" ht="20.45" customHeight="1">
      <c r="A317" s="30"/>
      <c r="B317" s="28"/>
      <c r="C317" s="29"/>
      <c r="D317" s="30"/>
      <c r="E317" s="25"/>
      <c r="F317" s="67"/>
      <c r="G317" s="66">
        <f>SUM(F311:F317)</f>
        <v>0</v>
      </c>
    </row>
    <row r="318" spans="1:7" s="12" customFormat="1" ht="20.45" customHeight="1">
      <c r="A318" s="52">
        <f>A311+1</f>
        <v>35</v>
      </c>
      <c r="B318" s="76" t="s">
        <v>178</v>
      </c>
      <c r="C318" s="82"/>
      <c r="D318" s="83"/>
      <c r="E318" s="84"/>
      <c r="F318" s="85"/>
      <c r="G318" s="86"/>
    </row>
    <row r="319" spans="1:7" s="12" customFormat="1" ht="20.45" customHeight="1">
      <c r="A319" s="30">
        <f>A318+0.01</f>
        <v>35.01</v>
      </c>
      <c r="B319" s="28" t="s">
        <v>173</v>
      </c>
      <c r="C319" s="29">
        <v>741.76</v>
      </c>
      <c r="D319" s="30" t="s">
        <v>14</v>
      </c>
      <c r="E319" s="25"/>
      <c r="F319" s="67">
        <f>ROUND(C319*E319,2)</f>
        <v>0</v>
      </c>
      <c r="G319" s="66"/>
    </row>
    <row r="320" spans="1:7" s="12" customFormat="1" ht="20.45" customHeight="1">
      <c r="A320" s="30">
        <f t="shared" ref="A320:A323" si="60">A319+0.01</f>
        <v>35.020000000000003</v>
      </c>
      <c r="B320" s="28" t="s">
        <v>174</v>
      </c>
      <c r="C320" s="29">
        <v>1</v>
      </c>
      <c r="D320" s="30" t="s">
        <v>16</v>
      </c>
      <c r="E320" s="25"/>
      <c r="F320" s="67">
        <f t="shared" ref="F320:F323" si="61">ROUND(C320*E320,2)</f>
        <v>0</v>
      </c>
      <c r="G320" s="66"/>
    </row>
    <row r="321" spans="1:7" s="12" customFormat="1" ht="20.45" customHeight="1">
      <c r="A321" s="30">
        <f t="shared" si="60"/>
        <v>35.03</v>
      </c>
      <c r="B321" s="28" t="s">
        <v>175</v>
      </c>
      <c r="C321" s="29">
        <v>19</v>
      </c>
      <c r="D321" s="30" t="s">
        <v>16</v>
      </c>
      <c r="E321" s="25"/>
      <c r="F321" s="67">
        <f t="shared" si="61"/>
        <v>0</v>
      </c>
      <c r="G321" s="66"/>
    </row>
    <row r="322" spans="1:7" s="12" customFormat="1" ht="20.45" customHeight="1">
      <c r="A322" s="30">
        <f t="shared" si="60"/>
        <v>35.04</v>
      </c>
      <c r="B322" s="28" t="s">
        <v>176</v>
      </c>
      <c r="C322" s="29">
        <v>143</v>
      </c>
      <c r="D322" s="30" t="s">
        <v>16</v>
      </c>
      <c r="E322" s="25"/>
      <c r="F322" s="67">
        <f t="shared" si="61"/>
        <v>0</v>
      </c>
      <c r="G322" s="66"/>
    </row>
    <row r="323" spans="1:7" s="12" customFormat="1" ht="20.45" customHeight="1">
      <c r="A323" s="30">
        <f t="shared" si="60"/>
        <v>35.049999999999997</v>
      </c>
      <c r="B323" s="28" t="s">
        <v>177</v>
      </c>
      <c r="C323" s="29">
        <v>40.880000000000003</v>
      </c>
      <c r="D323" s="30" t="s">
        <v>40</v>
      </c>
      <c r="E323" s="25"/>
      <c r="F323" s="67">
        <f t="shared" si="61"/>
        <v>0</v>
      </c>
      <c r="G323" s="66"/>
    </row>
    <row r="324" spans="1:7" s="12" customFormat="1" ht="20.45" customHeight="1">
      <c r="A324" s="30"/>
      <c r="B324" s="28"/>
      <c r="C324" s="29"/>
      <c r="D324" s="30"/>
      <c r="E324" s="25"/>
      <c r="F324" s="67"/>
      <c r="G324" s="66">
        <f>SUM(F318:F324)</f>
        <v>0</v>
      </c>
    </row>
    <row r="325" spans="1:7" s="12" customFormat="1" ht="20.45" customHeight="1">
      <c r="A325" s="52">
        <f>A318+1</f>
        <v>36</v>
      </c>
      <c r="B325" s="76" t="s">
        <v>179</v>
      </c>
      <c r="C325" s="82"/>
      <c r="D325" s="83"/>
      <c r="E325" s="84"/>
      <c r="F325" s="85"/>
      <c r="G325" s="86"/>
    </row>
    <row r="326" spans="1:7" s="12" customFormat="1" ht="20.45" customHeight="1">
      <c r="A326" s="30">
        <f>A325+0.01</f>
        <v>36.01</v>
      </c>
      <c r="B326" s="28" t="s">
        <v>173</v>
      </c>
      <c r="C326" s="29">
        <v>161.72</v>
      </c>
      <c r="D326" s="30" t="s">
        <v>14</v>
      </c>
      <c r="E326" s="25"/>
      <c r="F326" s="67">
        <f>ROUND(C326*E326,2)</f>
        <v>0</v>
      </c>
      <c r="G326" s="66"/>
    </row>
    <row r="327" spans="1:7" s="12" customFormat="1" ht="20.45" customHeight="1">
      <c r="A327" s="30">
        <f t="shared" ref="A327:A328" si="62">A326+0.01</f>
        <v>36.020000000000003</v>
      </c>
      <c r="B327" s="28" t="s">
        <v>175</v>
      </c>
      <c r="C327" s="29">
        <v>3</v>
      </c>
      <c r="D327" s="30" t="s">
        <v>16</v>
      </c>
      <c r="E327" s="25"/>
      <c r="F327" s="67">
        <f t="shared" ref="F327:F328" si="63">ROUND(C327*E327,2)</f>
        <v>0</v>
      </c>
      <c r="G327" s="66"/>
    </row>
    <row r="328" spans="1:7" s="12" customFormat="1" ht="20.45" customHeight="1">
      <c r="A328" s="30">
        <f t="shared" si="62"/>
        <v>36.03</v>
      </c>
      <c r="B328" s="28" t="s">
        <v>176</v>
      </c>
      <c r="C328" s="29">
        <v>40</v>
      </c>
      <c r="D328" s="30" t="s">
        <v>16</v>
      </c>
      <c r="E328" s="25"/>
      <c r="F328" s="67">
        <f t="shared" si="63"/>
        <v>0</v>
      </c>
      <c r="G328" s="66"/>
    </row>
    <row r="329" spans="1:7" s="12" customFormat="1" ht="20.45" customHeight="1">
      <c r="A329" s="30"/>
      <c r="B329" s="28"/>
      <c r="C329" s="29"/>
      <c r="D329" s="30"/>
      <c r="E329" s="25"/>
      <c r="F329" s="67"/>
      <c r="G329" s="66">
        <f>SUM(F325:F329)</f>
        <v>0</v>
      </c>
    </row>
    <row r="330" spans="1:7" s="12" customFormat="1" ht="20.45" customHeight="1">
      <c r="A330" s="52">
        <f>A325+1</f>
        <v>37</v>
      </c>
      <c r="B330" s="76" t="s">
        <v>180</v>
      </c>
      <c r="C330" s="82"/>
      <c r="D330" s="83"/>
      <c r="E330" s="84"/>
      <c r="F330" s="85"/>
      <c r="G330" s="86"/>
    </row>
    <row r="331" spans="1:7" s="12" customFormat="1" ht="20.45" customHeight="1">
      <c r="A331" s="30">
        <f>A330+0.01</f>
        <v>37.01</v>
      </c>
      <c r="B331" s="28" t="s">
        <v>173</v>
      </c>
      <c r="C331" s="29">
        <v>650</v>
      </c>
      <c r="D331" s="30" t="s">
        <v>14</v>
      </c>
      <c r="E331" s="25"/>
      <c r="F331" s="67">
        <f>ROUND(C331*E331,2)</f>
        <v>0</v>
      </c>
      <c r="G331" s="66"/>
    </row>
    <row r="332" spans="1:7" s="12" customFormat="1" ht="20.45" customHeight="1">
      <c r="A332" s="30">
        <f t="shared" ref="A332:A333" si="64">A331+0.01</f>
        <v>37.020000000000003</v>
      </c>
      <c r="B332" s="28" t="s">
        <v>174</v>
      </c>
      <c r="C332" s="29">
        <v>25</v>
      </c>
      <c r="D332" s="30" t="s">
        <v>16</v>
      </c>
      <c r="E332" s="25"/>
      <c r="F332" s="67">
        <f t="shared" ref="F332:F333" si="65">ROUND(C332*E332,2)</f>
        <v>0</v>
      </c>
      <c r="G332" s="66"/>
    </row>
    <row r="333" spans="1:7" s="12" customFormat="1" ht="20.45" customHeight="1">
      <c r="A333" s="30">
        <f t="shared" si="64"/>
        <v>37.03</v>
      </c>
      <c r="B333" s="28" t="s">
        <v>175</v>
      </c>
      <c r="C333" s="29">
        <v>33</v>
      </c>
      <c r="D333" s="30" t="s">
        <v>16</v>
      </c>
      <c r="E333" s="25"/>
      <c r="F333" s="67">
        <f t="shared" si="65"/>
        <v>0</v>
      </c>
      <c r="G333" s="66"/>
    </row>
    <row r="334" spans="1:7" s="12" customFormat="1" ht="20.45" customHeight="1">
      <c r="A334" s="30"/>
      <c r="B334" s="28"/>
      <c r="C334" s="29"/>
      <c r="D334" s="30"/>
      <c r="E334" s="25"/>
      <c r="F334" s="67"/>
      <c r="G334" s="66">
        <f>SUM(F330:F334)</f>
        <v>0</v>
      </c>
    </row>
    <row r="335" spans="1:7" s="12" customFormat="1" ht="17.45" customHeight="1">
      <c r="A335" s="8" t="s">
        <v>181</v>
      </c>
      <c r="B335" s="9" t="s">
        <v>182</v>
      </c>
      <c r="C335" s="10"/>
      <c r="D335" s="11"/>
      <c r="E335" s="26"/>
      <c r="F335" s="64"/>
      <c r="G335" s="65"/>
    </row>
    <row r="336" spans="1:7" s="12" customFormat="1" ht="30.75" customHeight="1">
      <c r="A336" s="52">
        <f>A330+1</f>
        <v>38</v>
      </c>
      <c r="B336" s="76" t="s">
        <v>183</v>
      </c>
      <c r="C336" s="82"/>
      <c r="D336" s="83"/>
      <c r="E336" s="84"/>
      <c r="F336" s="85"/>
      <c r="G336" s="86"/>
    </row>
    <row r="337" spans="1:7" s="12" customFormat="1" ht="20.45" customHeight="1">
      <c r="A337" s="30">
        <f>A336+0.01</f>
        <v>38.01</v>
      </c>
      <c r="B337" s="28" t="s">
        <v>184</v>
      </c>
      <c r="C337" s="29">
        <v>117</v>
      </c>
      <c r="D337" s="30" t="s">
        <v>185</v>
      </c>
      <c r="E337" s="25"/>
      <c r="F337" s="67">
        <f>ROUND(C337*E337,2)</f>
        <v>0</v>
      </c>
      <c r="G337" s="66"/>
    </row>
    <row r="338" spans="1:7" s="12" customFormat="1" ht="20.45" customHeight="1">
      <c r="A338" s="30">
        <f t="shared" ref="A338:A348" si="66">A337+0.01</f>
        <v>38.020000000000003</v>
      </c>
      <c r="B338" s="28" t="s">
        <v>186</v>
      </c>
      <c r="C338" s="29">
        <v>20</v>
      </c>
      <c r="D338" s="30" t="s">
        <v>185</v>
      </c>
      <c r="E338" s="25"/>
      <c r="F338" s="67">
        <f t="shared" ref="F338:F348" si="67">ROUND(C338*E338,2)</f>
        <v>0</v>
      </c>
      <c r="G338" s="66"/>
    </row>
    <row r="339" spans="1:7" s="12" customFormat="1" ht="20.45" customHeight="1">
      <c r="A339" s="30">
        <f t="shared" si="66"/>
        <v>38.03</v>
      </c>
      <c r="B339" s="28" t="s">
        <v>187</v>
      </c>
      <c r="C339" s="29">
        <v>40</v>
      </c>
      <c r="D339" s="30" t="s">
        <v>185</v>
      </c>
      <c r="E339" s="25"/>
      <c r="F339" s="67">
        <f t="shared" si="67"/>
        <v>0</v>
      </c>
      <c r="G339" s="66"/>
    </row>
    <row r="340" spans="1:7" s="12" customFormat="1" ht="20.45" customHeight="1">
      <c r="A340" s="30">
        <f t="shared" si="66"/>
        <v>38.04</v>
      </c>
      <c r="B340" s="28" t="s">
        <v>188</v>
      </c>
      <c r="C340" s="29">
        <v>600</v>
      </c>
      <c r="D340" s="30" t="s">
        <v>189</v>
      </c>
      <c r="E340" s="25"/>
      <c r="F340" s="67">
        <f t="shared" si="67"/>
        <v>0</v>
      </c>
      <c r="G340" s="66"/>
    </row>
    <row r="341" spans="1:7" s="12" customFormat="1" ht="20.45" customHeight="1">
      <c r="A341" s="30">
        <f t="shared" si="66"/>
        <v>38.049999999999997</v>
      </c>
      <c r="B341" s="28" t="s">
        <v>190</v>
      </c>
      <c r="C341" s="29">
        <v>20</v>
      </c>
      <c r="D341" s="30" t="s">
        <v>185</v>
      </c>
      <c r="E341" s="25"/>
      <c r="F341" s="67">
        <f t="shared" si="67"/>
        <v>0</v>
      </c>
      <c r="G341" s="66"/>
    </row>
    <row r="342" spans="1:7" s="12" customFormat="1" ht="43.9" customHeight="1">
      <c r="A342" s="30">
        <f t="shared" si="66"/>
        <v>38.06</v>
      </c>
      <c r="B342" s="28" t="s">
        <v>191</v>
      </c>
      <c r="C342" s="29">
        <v>20</v>
      </c>
      <c r="D342" s="30" t="s">
        <v>185</v>
      </c>
      <c r="E342" s="25"/>
      <c r="F342" s="67">
        <f t="shared" si="67"/>
        <v>0</v>
      </c>
      <c r="G342" s="66"/>
    </row>
    <row r="343" spans="1:7" s="12" customFormat="1" ht="42" customHeight="1">
      <c r="A343" s="30">
        <f t="shared" si="66"/>
        <v>38.07</v>
      </c>
      <c r="B343" s="28" t="s">
        <v>192</v>
      </c>
      <c r="C343" s="29">
        <v>20</v>
      </c>
      <c r="D343" s="30" t="s">
        <v>185</v>
      </c>
      <c r="E343" s="25"/>
      <c r="F343" s="67">
        <f t="shared" si="67"/>
        <v>0</v>
      </c>
      <c r="G343" s="66"/>
    </row>
    <row r="344" spans="1:7" s="12" customFormat="1" ht="34.9" customHeight="1">
      <c r="A344" s="30">
        <f t="shared" si="66"/>
        <v>38.08</v>
      </c>
      <c r="B344" s="28" t="s">
        <v>193</v>
      </c>
      <c r="C344" s="29">
        <v>20</v>
      </c>
      <c r="D344" s="30" t="s">
        <v>185</v>
      </c>
      <c r="E344" s="25"/>
      <c r="F344" s="67">
        <f t="shared" si="67"/>
        <v>0</v>
      </c>
      <c r="G344" s="66"/>
    </row>
    <row r="345" spans="1:7" s="12" customFormat="1" ht="20.45" customHeight="1">
      <c r="A345" s="30">
        <f t="shared" si="66"/>
        <v>38.090000000000003</v>
      </c>
      <c r="B345" s="28" t="s">
        <v>194</v>
      </c>
      <c r="C345" s="29">
        <v>2225</v>
      </c>
      <c r="D345" s="30" t="s">
        <v>189</v>
      </c>
      <c r="E345" s="25"/>
      <c r="F345" s="67">
        <f t="shared" si="67"/>
        <v>0</v>
      </c>
      <c r="G345" s="66"/>
    </row>
    <row r="346" spans="1:7" s="12" customFormat="1" ht="20.45" customHeight="1">
      <c r="A346" s="30">
        <f t="shared" si="66"/>
        <v>38.1</v>
      </c>
      <c r="B346" s="28" t="s">
        <v>195</v>
      </c>
      <c r="C346" s="29">
        <v>2225</v>
      </c>
      <c r="D346" s="30" t="s">
        <v>189</v>
      </c>
      <c r="E346" s="25"/>
      <c r="F346" s="67">
        <f t="shared" si="67"/>
        <v>0</v>
      </c>
      <c r="G346" s="66"/>
    </row>
    <row r="347" spans="1:7" s="12" customFormat="1" ht="20.45" customHeight="1">
      <c r="A347" s="30">
        <f t="shared" si="66"/>
        <v>38.11</v>
      </c>
      <c r="B347" s="28" t="s">
        <v>196</v>
      </c>
      <c r="C347" s="29">
        <v>2225</v>
      </c>
      <c r="D347" s="30" t="s">
        <v>189</v>
      </c>
      <c r="E347" s="25"/>
      <c r="F347" s="67">
        <f t="shared" si="67"/>
        <v>0</v>
      </c>
      <c r="G347" s="66"/>
    </row>
    <row r="348" spans="1:7" s="12" customFormat="1" ht="20.45" customHeight="1">
      <c r="A348" s="30">
        <f t="shared" si="66"/>
        <v>38.119999999999997</v>
      </c>
      <c r="B348" s="28" t="s">
        <v>197</v>
      </c>
      <c r="C348" s="29">
        <v>1</v>
      </c>
      <c r="D348" s="30" t="s">
        <v>198</v>
      </c>
      <c r="E348" s="25"/>
      <c r="F348" s="67">
        <f t="shared" si="67"/>
        <v>0</v>
      </c>
      <c r="G348" s="66"/>
    </row>
    <row r="349" spans="1:7" s="12" customFormat="1" ht="20.45" customHeight="1">
      <c r="A349" s="30"/>
      <c r="B349" s="28"/>
      <c r="C349" s="29"/>
      <c r="D349" s="30"/>
      <c r="E349" s="25"/>
      <c r="F349" s="67"/>
      <c r="G349" s="66">
        <f>SUM(F336:F349)</f>
        <v>0</v>
      </c>
    </row>
    <row r="350" spans="1:7" s="12" customFormat="1" ht="20.45" customHeight="1">
      <c r="A350" s="52">
        <f>A336+1</f>
        <v>39</v>
      </c>
      <c r="B350" s="76" t="s">
        <v>199</v>
      </c>
      <c r="C350" s="82"/>
      <c r="D350" s="83"/>
      <c r="E350" s="84"/>
      <c r="F350" s="85"/>
      <c r="G350" s="86"/>
    </row>
    <row r="351" spans="1:7" s="12" customFormat="1" ht="20.45" customHeight="1">
      <c r="A351" s="30">
        <f t="shared" ref="A351:A361" si="68">A350+0.01</f>
        <v>39.01</v>
      </c>
      <c r="B351" s="28" t="s">
        <v>200</v>
      </c>
      <c r="C351" s="29">
        <v>163</v>
      </c>
      <c r="D351" s="30" t="s">
        <v>185</v>
      </c>
      <c r="E351" s="25"/>
      <c r="F351" s="67">
        <f>ROUND(C351*E351,2)</f>
        <v>0</v>
      </c>
      <c r="G351" s="66"/>
    </row>
    <row r="352" spans="1:7" s="12" customFormat="1" ht="20.45" customHeight="1">
      <c r="A352" s="30">
        <f t="shared" si="68"/>
        <v>39.020000000000003</v>
      </c>
      <c r="B352" s="28" t="s">
        <v>201</v>
      </c>
      <c r="C352" s="29">
        <v>86</v>
      </c>
      <c r="D352" s="30" t="s">
        <v>185</v>
      </c>
      <c r="E352" s="25"/>
      <c r="F352" s="67">
        <f t="shared" ref="F352:F361" si="69">ROUND(C352*E352,2)</f>
        <v>0</v>
      </c>
      <c r="G352" s="66"/>
    </row>
    <row r="353" spans="1:7" s="12" customFormat="1" ht="20.45" customHeight="1">
      <c r="A353" s="30">
        <f t="shared" si="68"/>
        <v>39.03</v>
      </c>
      <c r="B353" s="28" t="s">
        <v>202</v>
      </c>
      <c r="C353" s="29">
        <v>31</v>
      </c>
      <c r="D353" s="30" t="s">
        <v>185</v>
      </c>
      <c r="E353" s="25"/>
      <c r="F353" s="67">
        <f t="shared" si="69"/>
        <v>0</v>
      </c>
      <c r="G353" s="66"/>
    </row>
    <row r="354" spans="1:7" s="12" customFormat="1" ht="20.45" customHeight="1">
      <c r="A354" s="30">
        <f t="shared" si="68"/>
        <v>39.04</v>
      </c>
      <c r="B354" s="28" t="s">
        <v>190</v>
      </c>
      <c r="C354" s="29">
        <v>31</v>
      </c>
      <c r="D354" s="30" t="s">
        <v>185</v>
      </c>
      <c r="E354" s="25"/>
      <c r="F354" s="67">
        <f t="shared" si="69"/>
        <v>0</v>
      </c>
      <c r="G354" s="66"/>
    </row>
    <row r="355" spans="1:7" s="12" customFormat="1" ht="63.6" customHeight="1">
      <c r="A355" s="30">
        <f t="shared" si="68"/>
        <v>39.049999999999997</v>
      </c>
      <c r="B355" s="28" t="s">
        <v>203</v>
      </c>
      <c r="C355" s="29">
        <v>29</v>
      </c>
      <c r="D355" s="30" t="s">
        <v>185</v>
      </c>
      <c r="E355" s="25"/>
      <c r="F355" s="67">
        <f t="shared" si="69"/>
        <v>0</v>
      </c>
      <c r="G355" s="66"/>
    </row>
    <row r="356" spans="1:7" s="12" customFormat="1" ht="30.6" customHeight="1">
      <c r="A356" s="30">
        <f t="shared" si="68"/>
        <v>39.06</v>
      </c>
      <c r="B356" s="28" t="s">
        <v>204</v>
      </c>
      <c r="C356" s="29">
        <v>29</v>
      </c>
      <c r="D356" s="30" t="s">
        <v>185</v>
      </c>
      <c r="E356" s="25"/>
      <c r="F356" s="67">
        <f t="shared" si="69"/>
        <v>0</v>
      </c>
      <c r="G356" s="66"/>
    </row>
    <row r="357" spans="1:7" s="12" customFormat="1" ht="43.9" customHeight="1">
      <c r="A357" s="30">
        <f t="shared" si="68"/>
        <v>39.07</v>
      </c>
      <c r="B357" s="28" t="s">
        <v>205</v>
      </c>
      <c r="C357" s="29">
        <v>7</v>
      </c>
      <c r="D357" s="30" t="s">
        <v>185</v>
      </c>
      <c r="E357" s="25"/>
      <c r="F357" s="67">
        <f t="shared" si="69"/>
        <v>0</v>
      </c>
      <c r="G357" s="66"/>
    </row>
    <row r="358" spans="1:7" s="12" customFormat="1" ht="20.45" customHeight="1">
      <c r="A358" s="30">
        <f t="shared" si="68"/>
        <v>39.08</v>
      </c>
      <c r="B358" s="28" t="s">
        <v>206</v>
      </c>
      <c r="C358" s="29">
        <v>3200</v>
      </c>
      <c r="D358" s="30" t="s">
        <v>189</v>
      </c>
      <c r="E358" s="25"/>
      <c r="F358" s="67">
        <f t="shared" si="69"/>
        <v>0</v>
      </c>
      <c r="G358" s="66"/>
    </row>
    <row r="359" spans="1:7" s="12" customFormat="1" ht="20.45" customHeight="1">
      <c r="A359" s="30">
        <f t="shared" si="68"/>
        <v>39.090000000000003</v>
      </c>
      <c r="B359" s="28" t="s">
        <v>207</v>
      </c>
      <c r="C359" s="29">
        <v>3200</v>
      </c>
      <c r="D359" s="30" t="s">
        <v>189</v>
      </c>
      <c r="E359" s="25"/>
      <c r="F359" s="67">
        <f t="shared" si="69"/>
        <v>0</v>
      </c>
      <c r="G359" s="66"/>
    </row>
    <row r="360" spans="1:7" s="12" customFormat="1" ht="20.45" customHeight="1">
      <c r="A360" s="30">
        <f t="shared" si="68"/>
        <v>39.1</v>
      </c>
      <c r="B360" s="28" t="s">
        <v>208</v>
      </c>
      <c r="C360" s="29">
        <v>3200</v>
      </c>
      <c r="D360" s="30" t="s">
        <v>189</v>
      </c>
      <c r="E360" s="25"/>
      <c r="F360" s="67">
        <f t="shared" si="69"/>
        <v>0</v>
      </c>
      <c r="G360" s="66"/>
    </row>
    <row r="361" spans="1:7" s="12" customFormat="1" ht="20.45" customHeight="1">
      <c r="A361" s="30">
        <f t="shared" si="68"/>
        <v>39.11</v>
      </c>
      <c r="B361" s="28" t="s">
        <v>209</v>
      </c>
      <c r="C361" s="29">
        <v>880</v>
      </c>
      <c r="D361" s="30" t="s">
        <v>189</v>
      </c>
      <c r="E361" s="25"/>
      <c r="F361" s="67">
        <f t="shared" si="69"/>
        <v>0</v>
      </c>
      <c r="G361" s="66"/>
    </row>
    <row r="362" spans="1:7" s="12" customFormat="1" ht="20.45" customHeight="1">
      <c r="A362" s="30"/>
      <c r="B362" s="28"/>
      <c r="C362" s="29"/>
      <c r="D362" s="30"/>
      <c r="E362" s="25"/>
      <c r="F362" s="67"/>
      <c r="G362" s="66">
        <f>SUM(F350:F362)</f>
        <v>0</v>
      </c>
    </row>
    <row r="363" spans="1:7" s="12" customFormat="1" ht="27" customHeight="1">
      <c r="A363" s="52">
        <f>A350+1</f>
        <v>40</v>
      </c>
      <c r="B363" s="76" t="s">
        <v>210</v>
      </c>
      <c r="C363" s="82"/>
      <c r="D363" s="83"/>
      <c r="E363" s="84"/>
      <c r="F363" s="85"/>
      <c r="G363" s="86"/>
    </row>
    <row r="364" spans="1:7" s="12" customFormat="1" ht="71.45" customHeight="1">
      <c r="A364" s="30">
        <f t="shared" ref="A364:A368" si="70">A363+0.01</f>
        <v>40.01</v>
      </c>
      <c r="B364" s="28" t="s">
        <v>211</v>
      </c>
      <c r="C364" s="29">
        <v>1</v>
      </c>
      <c r="D364" s="30" t="s">
        <v>185</v>
      </c>
      <c r="E364" s="25"/>
      <c r="F364" s="67">
        <f>C364*E364</f>
        <v>0</v>
      </c>
      <c r="G364" s="66"/>
    </row>
    <row r="365" spans="1:7" s="12" customFormat="1" ht="136.15" customHeight="1">
      <c r="A365" s="30">
        <f t="shared" si="70"/>
        <v>40.020000000000003</v>
      </c>
      <c r="B365" s="28" t="s">
        <v>212</v>
      </c>
      <c r="C365" s="29">
        <v>1</v>
      </c>
      <c r="D365" s="30" t="s">
        <v>185</v>
      </c>
      <c r="E365" s="25"/>
      <c r="F365" s="67">
        <f t="shared" ref="F365:F368" si="71">C365*E365</f>
        <v>0</v>
      </c>
      <c r="G365" s="66"/>
    </row>
    <row r="366" spans="1:7" s="12" customFormat="1" ht="83.45" customHeight="1">
      <c r="A366" s="30">
        <f t="shared" si="70"/>
        <v>40.03</v>
      </c>
      <c r="B366" s="28" t="s">
        <v>213</v>
      </c>
      <c r="C366" s="29">
        <v>175</v>
      </c>
      <c r="D366" s="30" t="s">
        <v>189</v>
      </c>
      <c r="E366" s="25"/>
      <c r="F366" s="67">
        <f t="shared" si="71"/>
        <v>0</v>
      </c>
      <c r="G366" s="66"/>
    </row>
    <row r="367" spans="1:7" s="12" customFormat="1" ht="20.45" customHeight="1">
      <c r="A367" s="30">
        <f t="shared" si="70"/>
        <v>40.04</v>
      </c>
      <c r="B367" s="28" t="s">
        <v>214</v>
      </c>
      <c r="C367" s="29">
        <v>1</v>
      </c>
      <c r="D367" s="30" t="s">
        <v>185</v>
      </c>
      <c r="E367" s="25"/>
      <c r="F367" s="67">
        <f t="shared" si="71"/>
        <v>0</v>
      </c>
      <c r="G367" s="66"/>
    </row>
    <row r="368" spans="1:7" s="12" customFormat="1" ht="20.45" customHeight="1">
      <c r="A368" s="30">
        <f t="shared" si="70"/>
        <v>40.049999999999997</v>
      </c>
      <c r="B368" s="28" t="s">
        <v>215</v>
      </c>
      <c r="C368" s="29">
        <v>1</v>
      </c>
      <c r="D368" s="30" t="s">
        <v>198</v>
      </c>
      <c r="E368" s="25"/>
      <c r="F368" s="67">
        <f t="shared" si="71"/>
        <v>0</v>
      </c>
      <c r="G368" s="66"/>
    </row>
    <row r="369" spans="1:7" s="12" customFormat="1" ht="20.45" customHeight="1">
      <c r="A369" s="30"/>
      <c r="B369" s="28"/>
      <c r="C369" s="29"/>
      <c r="D369" s="30"/>
      <c r="E369" s="25"/>
      <c r="F369" s="67"/>
      <c r="G369" s="66">
        <f>SUM(F363:F369)</f>
        <v>0</v>
      </c>
    </row>
    <row r="370" spans="1:7" s="12" customFormat="1" ht="17.45" customHeight="1">
      <c r="A370" s="8"/>
      <c r="B370" s="87" t="s">
        <v>216</v>
      </c>
      <c r="C370" s="88"/>
      <c r="D370" s="88"/>
      <c r="E370" s="88"/>
      <c r="F370" s="89"/>
      <c r="G370" s="65">
        <f>SUM(G13:G369)</f>
        <v>0</v>
      </c>
    </row>
    <row r="371" spans="1:7" s="12" customFormat="1" ht="16.899999999999999" customHeight="1">
      <c r="A371" s="30"/>
      <c r="B371" s="27" t="s">
        <v>217</v>
      </c>
      <c r="C371" s="29"/>
      <c r="D371" s="30"/>
      <c r="E371" s="25"/>
      <c r="F371" s="25"/>
      <c r="G371" s="13"/>
    </row>
    <row r="372" spans="1:7" s="12" customFormat="1" ht="18" customHeight="1">
      <c r="A372" s="30"/>
      <c r="B372" s="28" t="s">
        <v>218</v>
      </c>
      <c r="C372" s="31">
        <v>0.1</v>
      </c>
      <c r="D372" s="30"/>
      <c r="E372" s="25"/>
      <c r="F372" s="25">
        <f t="shared" ref="F372:F377" si="72">ROUND(C372*$G$370,2)</f>
        <v>0</v>
      </c>
      <c r="G372" s="13"/>
    </row>
    <row r="373" spans="1:7" s="12" customFormat="1" ht="18" customHeight="1">
      <c r="A373" s="30"/>
      <c r="B373" s="28" t="s">
        <v>219</v>
      </c>
      <c r="C373" s="31">
        <v>0.03</v>
      </c>
      <c r="D373" s="30"/>
      <c r="E373" s="25"/>
      <c r="F373" s="25">
        <f t="shared" si="72"/>
        <v>0</v>
      </c>
      <c r="G373" s="13"/>
    </row>
    <row r="374" spans="1:7" s="12" customFormat="1" ht="18" customHeight="1">
      <c r="A374" s="30"/>
      <c r="B374" s="28" t="s">
        <v>220</v>
      </c>
      <c r="C374" s="31">
        <v>0.01</v>
      </c>
      <c r="D374" s="30"/>
      <c r="E374" s="25"/>
      <c r="F374" s="25">
        <f t="shared" si="72"/>
        <v>0</v>
      </c>
      <c r="G374" s="13"/>
    </row>
    <row r="375" spans="1:7" s="12" customFormat="1" ht="18" customHeight="1">
      <c r="A375" s="30"/>
      <c r="B375" s="28" t="s">
        <v>221</v>
      </c>
      <c r="C375" s="31">
        <v>0.05</v>
      </c>
      <c r="D375" s="30"/>
      <c r="E375" s="25"/>
      <c r="F375" s="25">
        <f t="shared" si="72"/>
        <v>0</v>
      </c>
      <c r="G375" s="13"/>
    </row>
    <row r="376" spans="1:7" s="12" customFormat="1" ht="18" customHeight="1">
      <c r="A376" s="30"/>
      <c r="B376" s="28" t="s">
        <v>222</v>
      </c>
      <c r="C376" s="31">
        <v>0.05</v>
      </c>
      <c r="D376" s="30"/>
      <c r="E376" s="25"/>
      <c r="F376" s="25">
        <f t="shared" si="72"/>
        <v>0</v>
      </c>
      <c r="G376" s="13"/>
    </row>
    <row r="377" spans="1:7" s="12" customFormat="1" ht="18" customHeight="1">
      <c r="A377" s="30"/>
      <c r="B377" s="28" t="s">
        <v>223</v>
      </c>
      <c r="C377" s="31">
        <v>0.05</v>
      </c>
      <c r="D377" s="30"/>
      <c r="E377" s="25"/>
      <c r="F377" s="25">
        <f t="shared" si="72"/>
        <v>0</v>
      </c>
      <c r="G377" s="13"/>
    </row>
    <row r="378" spans="1:7" s="12" customFormat="1" ht="18" customHeight="1">
      <c r="A378" s="30"/>
      <c r="B378" s="28" t="s">
        <v>224</v>
      </c>
      <c r="C378" s="31">
        <v>0.18</v>
      </c>
      <c r="D378" s="30"/>
      <c r="E378" s="25"/>
      <c r="F378" s="25">
        <f>ROUND(C378*$F$372,2)</f>
        <v>0</v>
      </c>
      <c r="G378" s="13"/>
    </row>
    <row r="379" spans="1:7" s="12" customFormat="1" ht="18" customHeight="1">
      <c r="A379" s="30"/>
      <c r="B379" s="28" t="s">
        <v>225</v>
      </c>
      <c r="C379" s="31">
        <v>0.03</v>
      </c>
      <c r="D379" s="30"/>
      <c r="E379" s="25"/>
      <c r="F379" s="25">
        <f>ROUND(C379*$G$370,2)</f>
        <v>0</v>
      </c>
      <c r="G379" s="13"/>
    </row>
    <row r="380" spans="1:7" s="12" customFormat="1" ht="16.149999999999999" customHeight="1">
      <c r="A380" s="30"/>
      <c r="B380" s="28" t="s">
        <v>226</v>
      </c>
      <c r="C380" s="31">
        <v>1E-3</v>
      </c>
      <c r="D380" s="30"/>
      <c r="E380" s="25"/>
      <c r="F380" s="25">
        <f>ROUND(C380*$G$370,2)</f>
        <v>0</v>
      </c>
      <c r="G380" s="13"/>
    </row>
    <row r="381" spans="1:7" s="12" customFormat="1" ht="17.45" customHeight="1">
      <c r="A381" s="19"/>
      <c r="B381" s="96" t="s">
        <v>217</v>
      </c>
      <c r="C381" s="97"/>
      <c r="D381" s="97"/>
      <c r="E381" s="97"/>
      <c r="F381" s="98"/>
      <c r="G381" s="70">
        <f>SUM(F371:F380)</f>
        <v>0</v>
      </c>
    </row>
    <row r="382" spans="1:7" s="14" customFormat="1" ht="5.25" customHeight="1">
      <c r="A382" s="33"/>
      <c r="B382" s="32"/>
      <c r="C382" s="15"/>
      <c r="D382" s="33"/>
      <c r="E382" s="34"/>
      <c r="F382" s="35"/>
      <c r="G382" s="58"/>
    </row>
    <row r="383" spans="1:7" s="12" customFormat="1" ht="17.45" customHeight="1">
      <c r="A383" s="8"/>
      <c r="B383" s="87" t="s">
        <v>227</v>
      </c>
      <c r="C383" s="88"/>
      <c r="D383" s="88"/>
      <c r="E383" s="88"/>
      <c r="F383" s="89"/>
      <c r="G383" s="65">
        <f>+G381+G370</f>
        <v>0</v>
      </c>
    </row>
    <row r="384" spans="1:7" s="14" customFormat="1" ht="15" customHeight="1">
      <c r="A384" s="53"/>
      <c r="B384" s="54"/>
      <c r="C384" s="16"/>
      <c r="D384" s="55"/>
      <c r="E384" s="56"/>
      <c r="F384" s="57"/>
      <c r="G384" s="69"/>
    </row>
    <row r="385" spans="1:7" s="14" customFormat="1" ht="13.15" customHeight="1">
      <c r="A385" s="59"/>
      <c r="B385" s="20" t="s">
        <v>228</v>
      </c>
      <c r="C385" s="60"/>
      <c r="D385" s="61"/>
      <c r="E385" s="62"/>
      <c r="F385" s="62"/>
      <c r="G385" s="63"/>
    </row>
    <row r="386" spans="1:7" s="14" customFormat="1" ht="16.5" customHeight="1">
      <c r="A386" s="21">
        <v>1</v>
      </c>
      <c r="B386" s="22" t="s">
        <v>229</v>
      </c>
      <c r="C386" s="22"/>
      <c r="D386" s="21"/>
      <c r="E386" s="22"/>
      <c r="F386" s="22"/>
      <c r="G386" s="21"/>
    </row>
    <row r="387" spans="1:7" s="14" customFormat="1" ht="29.25" customHeight="1">
      <c r="A387" s="21">
        <f>+A386+1</f>
        <v>2</v>
      </c>
      <c r="B387" s="90" t="s">
        <v>230</v>
      </c>
      <c r="C387" s="90"/>
      <c r="D387" s="90"/>
      <c r="E387" s="90"/>
      <c r="F387" s="90"/>
      <c r="G387" s="90"/>
    </row>
    <row r="388" spans="1:7" s="14" customFormat="1" ht="16.5" customHeight="1">
      <c r="A388" s="21">
        <f t="shared" ref="A388:A397" si="73">+A387+1</f>
        <v>3</v>
      </c>
      <c r="B388" s="22" t="s">
        <v>231</v>
      </c>
      <c r="C388" s="22"/>
      <c r="D388" s="21"/>
      <c r="E388" s="22"/>
      <c r="F388" s="22"/>
      <c r="G388" s="21"/>
    </row>
    <row r="389" spans="1:7" s="14" customFormat="1" ht="16.5" customHeight="1">
      <c r="A389" s="21">
        <f>+A388+1</f>
        <v>4</v>
      </c>
      <c r="B389" s="22" t="s">
        <v>232</v>
      </c>
      <c r="C389" s="22"/>
      <c r="D389" s="21"/>
      <c r="E389" s="22"/>
      <c r="F389" s="22"/>
      <c r="G389" s="21"/>
    </row>
    <row r="390" spans="1:7" s="14" customFormat="1" ht="16.5" customHeight="1">
      <c r="A390" s="21">
        <f t="shared" si="73"/>
        <v>5</v>
      </c>
      <c r="B390" s="22" t="s">
        <v>233</v>
      </c>
      <c r="C390" s="22"/>
      <c r="D390" s="21"/>
      <c r="E390" s="22"/>
      <c r="F390" s="22"/>
      <c r="G390" s="21"/>
    </row>
    <row r="391" spans="1:7" s="14" customFormat="1" ht="16.5" customHeight="1">
      <c r="A391" s="21">
        <f t="shared" si="73"/>
        <v>6</v>
      </c>
      <c r="B391" s="22" t="s">
        <v>234</v>
      </c>
      <c r="C391" s="22"/>
      <c r="D391" s="21"/>
      <c r="E391" s="22"/>
      <c r="F391" s="22"/>
      <c r="G391" s="21"/>
    </row>
    <row r="392" spans="1:7" s="14" customFormat="1" ht="16.5" customHeight="1">
      <c r="A392" s="21">
        <f t="shared" si="73"/>
        <v>7</v>
      </c>
      <c r="B392" s="22" t="s">
        <v>235</v>
      </c>
      <c r="C392" s="22"/>
      <c r="D392" s="21"/>
      <c r="E392" s="22"/>
      <c r="F392" s="22"/>
      <c r="G392" s="21"/>
    </row>
    <row r="393" spans="1:7" s="14" customFormat="1" ht="16.5" customHeight="1">
      <c r="A393" s="21">
        <f t="shared" si="73"/>
        <v>8</v>
      </c>
      <c r="B393" s="22" t="s">
        <v>236</v>
      </c>
      <c r="C393" s="22"/>
      <c r="D393" s="21"/>
      <c r="E393" s="22"/>
      <c r="F393" s="22"/>
      <c r="G393" s="21"/>
    </row>
    <row r="394" spans="1:7" s="14" customFormat="1" ht="16.5" customHeight="1">
      <c r="A394" s="21">
        <f t="shared" si="73"/>
        <v>9</v>
      </c>
      <c r="B394" s="22" t="s">
        <v>237</v>
      </c>
      <c r="C394" s="22"/>
      <c r="D394" s="21"/>
      <c r="E394" s="22"/>
      <c r="F394" s="22"/>
      <c r="G394" s="21"/>
    </row>
    <row r="395" spans="1:7" s="14" customFormat="1" ht="29.25" customHeight="1">
      <c r="A395" s="21">
        <f t="shared" si="73"/>
        <v>10</v>
      </c>
      <c r="B395" s="90" t="s">
        <v>238</v>
      </c>
      <c r="C395" s="90"/>
      <c r="D395" s="90"/>
      <c r="E395" s="90"/>
      <c r="F395" s="90"/>
      <c r="G395" s="90"/>
    </row>
    <row r="396" spans="1:7" s="14" customFormat="1" ht="16.5" customHeight="1">
      <c r="A396" s="21">
        <f t="shared" si="73"/>
        <v>11</v>
      </c>
      <c r="B396" s="22" t="s">
        <v>239</v>
      </c>
      <c r="C396" s="22"/>
      <c r="D396" s="21"/>
      <c r="E396" s="22"/>
      <c r="F396" s="22"/>
      <c r="G396" s="21"/>
    </row>
    <row r="397" spans="1:7" s="14" customFormat="1" ht="16.5" customHeight="1">
      <c r="A397" s="21">
        <f t="shared" si="73"/>
        <v>12</v>
      </c>
      <c r="B397" s="22" t="s">
        <v>240</v>
      </c>
      <c r="C397" s="22"/>
      <c r="D397" s="21"/>
      <c r="E397" s="22"/>
      <c r="F397" s="22"/>
      <c r="G397" s="21"/>
    </row>
    <row r="398" spans="1:7" s="14" customFormat="1" ht="18.75" customHeight="1">
      <c r="A398" s="21">
        <v>13</v>
      </c>
      <c r="B398" s="22" t="s">
        <v>241</v>
      </c>
      <c r="C398" s="22"/>
      <c r="D398" s="21"/>
      <c r="E398" s="22"/>
      <c r="F398" s="22"/>
      <c r="G398" s="21"/>
    </row>
    <row r="399" spans="1:7" s="14" customFormat="1" ht="13.15" customHeight="1">
      <c r="A399" s="21">
        <v>14</v>
      </c>
      <c r="B399" s="22" t="s">
        <v>242</v>
      </c>
      <c r="C399" s="22"/>
      <c r="D399" s="21"/>
      <c r="E399" s="22"/>
      <c r="F399" s="22"/>
      <c r="G399" s="21"/>
    </row>
    <row r="400" spans="1:7" s="14" customFormat="1" ht="8.1" customHeight="1">
      <c r="A400" s="21"/>
      <c r="B400" s="22"/>
      <c r="C400" s="22"/>
      <c r="D400" s="21"/>
      <c r="E400" s="22"/>
      <c r="F400" s="22"/>
      <c r="G400" s="21"/>
    </row>
    <row r="401" spans="1:7" s="14" customFormat="1" ht="8.1" customHeight="1">
      <c r="A401" s="21"/>
      <c r="B401" s="22"/>
      <c r="C401" s="22"/>
      <c r="D401" s="22"/>
      <c r="E401" s="22"/>
      <c r="F401" s="22"/>
      <c r="G401" s="18"/>
    </row>
    <row r="402" spans="1:7" s="14" customFormat="1" ht="12.75">
      <c r="A402" s="23"/>
      <c r="B402" s="24"/>
      <c r="C402" s="24"/>
      <c r="D402" s="24"/>
      <c r="E402" s="24"/>
      <c r="F402" s="24"/>
      <c r="G402" s="16"/>
    </row>
    <row r="403" spans="1:7" s="14" customFormat="1" ht="12.75" customHeight="1">
      <c r="A403" s="91"/>
      <c r="B403" s="91"/>
      <c r="C403" s="91"/>
      <c r="D403" s="91"/>
      <c r="E403" s="91"/>
      <c r="F403" s="91"/>
      <c r="G403" s="91"/>
    </row>
    <row r="404" spans="1:7" s="14" customFormat="1" ht="12.75" customHeight="1">
      <c r="A404" s="23"/>
      <c r="B404" s="24"/>
      <c r="C404" s="24"/>
      <c r="D404" s="24"/>
      <c r="E404" s="24"/>
      <c r="F404" s="24"/>
      <c r="G404" s="16"/>
    </row>
  </sheetData>
  <mergeCells count="10">
    <mergeCell ref="B383:F383"/>
    <mergeCell ref="B387:G387"/>
    <mergeCell ref="B395:G395"/>
    <mergeCell ref="A403:G403"/>
    <mergeCell ref="A7:G7"/>
    <mergeCell ref="A8:G8"/>
    <mergeCell ref="A10:G10"/>
    <mergeCell ref="B279:C279"/>
    <mergeCell ref="B370:F370"/>
    <mergeCell ref="B381:F381"/>
  </mergeCells>
  <printOptions horizontalCentered="1"/>
  <pageMargins left="0.27559055118110237" right="0.27559055118110237" top="0.47244094488188981" bottom="0.47244094488188981" header="0.31496062992125984" footer="0.31496062992125984"/>
  <pageSetup scale="54" fitToHeight="4" orientation="portrait" r:id="rId1"/>
  <headerFooter>
    <oddFooter>&amp;R&amp;"Arial Narrow,Normal"&amp;8Pág. &amp;P/&amp;N</oddFooter>
  </headerFooter>
  <rowBreaks count="4" manualBreakCount="4">
    <brk id="121" max="6" man="1"/>
    <brk id="175" max="6" man="1"/>
    <brk id="227" max="6" man="1"/>
    <brk id="278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FAFA02-5CA3-450D-AEFA-822BE8AA626B}"/>
</file>

<file path=customXml/itemProps2.xml><?xml version="1.0" encoding="utf-8"?>
<ds:datastoreItem xmlns:ds="http://schemas.openxmlformats.org/officeDocument/2006/customXml" ds:itemID="{CBF84722-562D-4F1A-9BAF-EBC46F338E27}"/>
</file>

<file path=customXml/itemProps3.xml><?xml version="1.0" encoding="utf-8"?>
<ds:datastoreItem xmlns:ds="http://schemas.openxmlformats.org/officeDocument/2006/customXml" ds:itemID="{D6D81ECE-8725-4061-A298-A3CC6CF49A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Ingenieria</dc:creator>
  <cp:keywords/>
  <dc:description/>
  <cp:lastModifiedBy/>
  <cp:revision/>
  <dcterms:created xsi:type="dcterms:W3CDTF">2015-11-19T16:01:51Z</dcterms:created>
  <dcterms:modified xsi:type="dcterms:W3CDTF">2021-10-26T11:49:03Z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