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OneDrive - sectur.gov.do\Escritorio\GISELL CEIZTUR\LISTADOS DE PARTIDAS PROYECTOS\EL QUEMAITO Y LOS PATOS\"/>
    </mc:Choice>
  </mc:AlternateContent>
  <xr:revisionPtr revIDLastSave="0" documentId="13_ncr:1_{C54D5329-428A-4E2B-B99D-4BFCE6A91EF3}" xr6:coauthVersionLast="45" xr6:coauthVersionMax="47" xr10:uidLastSave="{00000000-0000-0000-0000-000000000000}"/>
  <bookViews>
    <workbookView xWindow="-108" yWindow="-108" windowWidth="23256" windowHeight="12576" tabRatio="715" xr2:uid="{00000000-000D-0000-FFFF-FFFF00000000}"/>
  </bookViews>
  <sheets>
    <sheet name="LISTADO PARTIDAS ACT" sheetId="3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>#REF!</definedName>
    <definedName name="___________mz125">#REF!</definedName>
    <definedName name="___________MZ13">#REF!</definedName>
    <definedName name="___________MZ14">#REF!</definedName>
    <definedName name="___________MZ17">#REF!</definedName>
    <definedName name="_________FER90">#REF!</definedName>
    <definedName name="_________FIN50">#REF!</definedName>
    <definedName name="_________hor210">'[2]anal term'!$G$1512</definedName>
    <definedName name="_________MOV02">#REF!</definedName>
    <definedName name="_________MOV03">#REF!</definedName>
    <definedName name="_________MUR100">#REF!</definedName>
    <definedName name="_________MUR12">#REF!</definedName>
    <definedName name="_________MUR14">#REF!</definedName>
    <definedName name="_________MUR36">#REF!</definedName>
    <definedName name="_________MUR90">#REF!</definedName>
    <definedName name="_________PAN101">#REF!</definedName>
    <definedName name="_________PAN11">#REF!</definedName>
    <definedName name="_________PAN36">#REF!</definedName>
    <definedName name="_________PAN51">#REF!</definedName>
    <definedName name="_________PAN71">#REF!</definedName>
    <definedName name="_________VOL1" hidden="1">#REF!</definedName>
    <definedName name="________CAL50">#REF!</definedName>
    <definedName name="________FER90">#REF!</definedName>
    <definedName name="________FIN50">#REF!</definedName>
    <definedName name="________hor210">'[2]anal term'!$G$1512</definedName>
    <definedName name="________MOV02">#REF!</definedName>
    <definedName name="________MOV03">#REF!</definedName>
    <definedName name="________MUR100">#REF!</definedName>
    <definedName name="________MUR12">#REF!</definedName>
    <definedName name="________MUR14">#REF!</definedName>
    <definedName name="________MUR36">#REF!</definedName>
    <definedName name="________MUR9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PAN101">#REF!</definedName>
    <definedName name="________PAN11">#REF!</definedName>
    <definedName name="________PAN36">#REF!</definedName>
    <definedName name="________PAN51">#REF!</definedName>
    <definedName name="________PAN71">#REF!</definedName>
    <definedName name="________VOL1" hidden="1">#REF!</definedName>
    <definedName name="_______FER90">#REF!</definedName>
    <definedName name="_______FIN50">#REF!</definedName>
    <definedName name="_______hor210">'[2]anal term'!$G$1512</definedName>
    <definedName name="_______MOV02">#REF!</definedName>
    <definedName name="_______MOV03">#REF!</definedName>
    <definedName name="_______MUR100">#REF!</definedName>
    <definedName name="_______MUR12">#REF!</definedName>
    <definedName name="_______MUR14">#REF!</definedName>
    <definedName name="_______MUR36">#REF!</definedName>
    <definedName name="_______MUR90">#REF!</definedName>
    <definedName name="_______MZ16">#REF!</definedName>
    <definedName name="_______PAN101">#REF!</definedName>
    <definedName name="_______PAN11">#REF!</definedName>
    <definedName name="_______PAN36">#REF!</definedName>
    <definedName name="_______PAN51">#REF!</definedName>
    <definedName name="_______PAN71">#REF!</definedName>
    <definedName name="_______VOL1" hidden="1">#REF!</definedName>
    <definedName name="______CAL50">#REF!</definedName>
    <definedName name="______FER90">#REF!</definedName>
    <definedName name="______FIN50">#REF!</definedName>
    <definedName name="______hor210">'[2]anal term'!$G$1512</definedName>
    <definedName name="______MOV02">#REF!</definedName>
    <definedName name="______MOV03">#REF!</definedName>
    <definedName name="______MUR100">#REF!</definedName>
    <definedName name="______MUR12">#REF!</definedName>
    <definedName name="______MUR14">#REF!</definedName>
    <definedName name="______MUR36">#REF!</definedName>
    <definedName name="______MUR9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AN101">#REF!</definedName>
    <definedName name="______PAN11">#REF!</definedName>
    <definedName name="______PAN36">#REF!</definedName>
    <definedName name="______PAN51">#REF!</definedName>
    <definedName name="______PAN71">#REF!</definedName>
    <definedName name="______VOL1" hidden="1">#REF!</definedName>
    <definedName name="_____CAL50">#REF!</definedName>
    <definedName name="_____FER90">#REF!</definedName>
    <definedName name="_____FIN50">#REF!</definedName>
    <definedName name="_____hor210">'[2]anal term'!$G$1512</definedName>
    <definedName name="_____MOV02">#REF!</definedName>
    <definedName name="_____MOV03">#REF!</definedName>
    <definedName name="_____MUR100">#REF!</definedName>
    <definedName name="_____MUR12">#REF!</definedName>
    <definedName name="_____MUR14">#REF!</definedName>
    <definedName name="_____MUR36">#REF!</definedName>
    <definedName name="_____MUR90">#REF!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N101">#REF!</definedName>
    <definedName name="_____PAN11">#REF!</definedName>
    <definedName name="_____PAN36">#REF!</definedName>
    <definedName name="_____PAN51">#REF!</definedName>
    <definedName name="_____PAN71">#REF!</definedName>
    <definedName name="_____VOL1" hidden="1">#REF!</definedName>
    <definedName name="____FER90">#REF!</definedName>
    <definedName name="____FIN50">#REF!</definedName>
    <definedName name="____hor210">'[2]anal term'!$G$1512</definedName>
    <definedName name="____MOV02">#REF!</definedName>
    <definedName name="____MOV03">#REF!</definedName>
    <definedName name="____MUR100">#REF!</definedName>
    <definedName name="____MUR12">#REF!</definedName>
    <definedName name="____MUR14">#REF!</definedName>
    <definedName name="____MUR36">#REF!</definedName>
    <definedName name="____MUR90">#REF!</definedName>
    <definedName name="____MZ1155">#REF!</definedName>
    <definedName name="____MZ16">#REF!</definedName>
    <definedName name="____PAN101">#REF!</definedName>
    <definedName name="____PAN11">#REF!</definedName>
    <definedName name="____PAN36">#REF!</definedName>
    <definedName name="____PAN51">#REF!</definedName>
    <definedName name="____PAN71">#REF!</definedName>
    <definedName name="____VOL1" hidden="1">#REF!</definedName>
    <definedName name="___CAL50">#REF!</definedName>
    <definedName name="___FER90">#REF!</definedName>
    <definedName name="___FIN50">#REF!</definedName>
    <definedName name="___hor140">#REF!</definedName>
    <definedName name="___hor210">'[2]anal term'!$G$1512</definedName>
    <definedName name="___hor280">[3]Analisis!$D$63</definedName>
    <definedName name="___MOV02">#REF!</definedName>
    <definedName name="___MOV03">#REF!</definedName>
    <definedName name="___MUR100">#REF!</definedName>
    <definedName name="___MUR12">#REF!</definedName>
    <definedName name="___MUR14">#REF!</definedName>
    <definedName name="___MUR36">#REF!</definedName>
    <definedName name="___MUR90">#REF!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N101">#REF!</definedName>
    <definedName name="___PAN11">#REF!</definedName>
    <definedName name="___PAN36">#REF!</definedName>
    <definedName name="___PAN51">#REF!</definedName>
    <definedName name="___PAN71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VOL1" hidden="1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>#REF!</definedName>
    <definedName name="__FER90">#REF!</definedName>
    <definedName name="__FIN50">#REF!</definedName>
    <definedName name="__hor140">#REF!</definedName>
    <definedName name="__hor210">'[2]anal term'!$G$1512</definedName>
    <definedName name="__hor280">[6]Analisis!$D$63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90">#REF!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VOL1" hidden="1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>#REF!</definedName>
    <definedName name="_CTC220">#REF!</definedName>
    <definedName name="_F">[5]A!#REF!</definedName>
    <definedName name="_FER90">#REF!</definedName>
    <definedName name="_Fill" hidden="1">#REF!</definedName>
    <definedName name="_xlnm._FilterDatabase" hidden="1">'[10]46W9'!#REF!</definedName>
    <definedName name="_FIN50">#REF!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atInverse_In" hidden="1">#REF!</definedName>
    <definedName name="_MatInverse_In1" hidden="1">#REF!</definedName>
    <definedName name="_MATiNVERSE_INN" hidden="1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rder1" hidden="1">255</definedName>
    <definedName name="_Order2" hidden="1">255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[12]Sheet4!$E$1:$E$65536</definedName>
    <definedName name="_pu5">[12]Sheet5!$E$1:$E$65536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[13]Precio!$F$12</definedName>
    <definedName name="_VAR38">[13]Precio!$F$11</definedName>
    <definedName name="_VOL1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hidden="1">#REF!</definedName>
    <definedName name="A_IMPRESIÓN_IM">#REF!</definedName>
    <definedName name="aa">#REF!</definedName>
    <definedName name="aa_2">"$#REF!.$B$109"</definedName>
    <definedName name="aa_3">"$#REF!.$B$109"</definedName>
    <definedName name="AAG">[13]Precio!$F$20</definedName>
    <definedName name="ABULT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>#REF!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fnk">#REF!</definedName>
    <definedName name="AG">[13]Precio!$F$21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NIL2">'[25]M.O.'!$C$12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_xlnm.Extract">#REF!</definedName>
    <definedName name="_xlnm.Print_Area" localSheetId="0">'LISTADO PARTIDAS ACT'!$A$1:$G$416</definedName>
    <definedName name="_xlnm.Print_Area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#REF!</definedName>
    <definedName name="ARENAG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is" hidden="1">#REF!</definedName>
    <definedName name="aris2" hidden="1">#REF!</definedName>
    <definedName name="ARISS" hidden="1">#REF!</definedName>
    <definedName name="ARQSA">#REF!</definedName>
    <definedName name="arranque">'[15]Listado Equipos a utilizar'!#REF!</definedName>
    <definedName name="as">'[27]M.O.'!#REF!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>#REF!</definedName>
    <definedName name="BLOCK0.15M">#REF!</definedName>
    <definedName name="BLOCK0.20M">#REF!</definedName>
    <definedName name="BLOCK0.30M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EMANO">'[34]Analisis de P. U. '!#REF!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'[25]M.O.'!$C$9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mpamento">#REF!</definedName>
    <definedName name="Campamento234">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'[35]Cargas Sociales'!$G$23</definedName>
    <definedName name="CARANTEPECHO">'[25]M.O.'!#REF!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'[25]M.O.'!#REF!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'[25]M.O.'!#REF!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'[25]M.O.'!#REF!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[36]EQUIPOS!$D$13</definedName>
    <definedName name="CARLOSAPLA">'[25]M.O.'!#REF!</definedName>
    <definedName name="CARLOSAVARIASAGUAS">'[25]M.O.'!#REF!</definedName>
    <definedName name="CARMURO">'[25]M.O.'!#REF!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'[25]M.O.'!#REF!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[37]MO!$C$21</definedName>
    <definedName name="Carpintero_2da">[37]MO!$C$20</definedName>
    <definedName name="CARPVIGA2040">'[25]M.O.'!#REF!</definedName>
    <definedName name="CARPVIGA3050">'[25]M.O.'!#REF!</definedName>
    <definedName name="CARPVIGA3060">'[25]M.O.'!#REF!</definedName>
    <definedName name="CARPVIGA4080">'[25]M.O.'!#REF!</definedName>
    <definedName name="CARRAMPA">'[25]M.O.'!#REF!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'[25]M.O.'!#REF!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[40]INS!$D$767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[36]EQUIPOS!$D$27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ono">#REF!</definedName>
    <definedName name="CRONOGRAMA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[41]ADDENDA!#REF!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[42]Presup.!#REF!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'[25]M.O.'!#REF!</definedName>
    <definedName name="CZOCCOR">#REF!</definedName>
    <definedName name="CZOCCORESC">#REF!</definedName>
    <definedName name="CZOCGRAESC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'[27]M.O.'!#REF!</definedName>
    <definedName name="DERRCEMBLANCO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IAS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'[34]Analisis de P. U. '!#REF!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[41]ADDENDA!#REF!</definedName>
    <definedName name="Extracción_IM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cs">[46]Elemento!$C$793</definedName>
    <definedName name="fdcementogris">#REF!</definedName>
    <definedName name="fe">#REF!</definedName>
    <definedName name="fe.">#REF!</definedName>
    <definedName name="FEa">'[47]V.Tierras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>#REF!</definedName>
    <definedName name="FREGRADERODOBLE">#REF!</definedName>
    <definedName name="FZ">#REF!</definedName>
    <definedName name="G">#REF!</definedName>
    <definedName name="gabinetesandiroba">[48]INSUMOS!$F$303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>#REF!</definedName>
    <definedName name="GASOIL">#REF!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a_de_1_2__3_4__Clasificada">[4]Insumos!#REF!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'[34]Analisis de P. U. '!#REF!</definedName>
    <definedName name="HCLASED">'[34]Analisis de P. U. '!#REF!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>#REF!</definedName>
    <definedName name="horind140">#REF!</definedName>
    <definedName name="horind18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'[40]HORM.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>[4]Insumos!#REF!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A">#REF!</definedName>
    <definedName name="IB">#REF!</definedName>
    <definedName name="IC">#REF!</definedName>
    <definedName name="IE">#REF!</definedName>
    <definedName name="IG">#REF!</definedName>
    <definedName name="IH">#REF!</definedName>
    <definedName name="II">#REF!</definedName>
    <definedName name="IJ">#REF!</definedName>
    <definedName name="IK">#REF!</definedName>
    <definedName name="IL">#REF!</definedName>
    <definedName name="IM">#REF!</definedName>
    <definedName name="imocolocjuntas">[48]INSUMOS!$F$261</definedName>
    <definedName name="IMPERM.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">#REF!</definedName>
    <definedName name="INCREM">#REF!</definedName>
    <definedName name="ingeniera">'[27]M.O.'!$C$10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O">#REF!</definedName>
    <definedName name="IP">#REF!</definedName>
    <definedName name="itabo">#REF!</definedName>
    <definedName name="ITBIS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'[25]M.O.'!#REF!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kj">#REF!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[51]Materiales!$K$15</definedName>
    <definedName name="LUZCENITAL">#REF!</definedName>
    <definedName name="LUZPARQEMT">#REF!</definedName>
    <definedName name="m">[52]Insumos!$I$3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'[25]M.O.'!$C$10</definedName>
    <definedName name="MACHETE">#REF!</definedName>
    <definedName name="MACO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_P2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[53]MANT.TRANSITO!$H$27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>#REF!</definedName>
    <definedName name="MEZCLA13">#REF!</definedName>
    <definedName name="MEZCLA14">#REF!</definedName>
    <definedName name="MezclaAntillana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[54]MOJornal!$A$7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>#REF!</definedName>
    <definedName name="MOTONIVELADORA">#REF!</definedName>
    <definedName name="MOTRAMPA">#REF!</definedName>
    <definedName name="MOV_7">'[55]mov. de tierra'!#REF!</definedName>
    <definedName name="MOZABALETAPISO">#REF!</definedName>
    <definedName name="MOZABALETATECHO">#REF!</definedName>
    <definedName name="mozaicoFG">#REF!</definedName>
    <definedName name="MTG">'[56]m.t C'!$I$18</definedName>
    <definedName name="MULTI">[5]A!#REF!</definedName>
    <definedName name="MURO30">#REF!</definedName>
    <definedName name="MUROBOVEDA12A10X2AD">#REF!</definedName>
    <definedName name="MV">[42]Presup.!#REF!</definedName>
    <definedName name="MZNATILLA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#REF!</definedName>
    <definedName name="omencofrado">'[20]O.M. y Salarios'!#REF!</definedName>
    <definedName name="OP">[5]A!#REF!</definedName>
    <definedName name="opala">[51]Salarios!$D$16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[40]SALARIOS!$C$10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[51]Salarios!$D$14</definedName>
    <definedName name="OXIDOROJO">#REF!</definedName>
    <definedName name="OXIGENO_CIL">#REF!</definedName>
    <definedName name="P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'[47]V.Tierras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[59]Presupuesto!#REF!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'[60]med.mov.de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[61]Precios!$A$4:$F$1576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[62]peso!#REF!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[28]INS!$D$568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[63]COF!$G$733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'[64]Pasarela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[65]Insumos!$I$3</definedName>
    <definedName name="RUSTICO">#REF!</definedName>
    <definedName name="RV">[42]Presup.!#REF!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[37]MO!$B$16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ap">[66]Elemento!$C$796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'[67]Ana.precios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[68]Insumos!$H$2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EMPO">[69]ANALISIS!$D$7</definedName>
    <definedName name="TIMBRE">#REF!</definedName>
    <definedName name="TINACOS">#REF!</definedName>
    <definedName name="TITULO_COPIAR_TODO">#REF!</definedName>
    <definedName name="TITULO_PRESUPUESTO">#REF!</definedName>
    <definedName name="_xlnm.Print_Titles" localSheetId="0">'LISTADO PARTIDAS ACT'!$1:$12</definedName>
    <definedName name="_xlnm.Print_Titles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'[64]Pasarela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[36]EQUIPOS!$D$14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>#REF!</definedName>
    <definedName name="Trompo">#REF!</definedName>
    <definedName name="truct">[20]Materiales!#REF!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>#REF!</definedName>
    <definedName name="VACC">[13]Precio!$F$31</definedName>
    <definedName name="vaciado">#REF!</definedName>
    <definedName name="VACIADOAMANO">#REF!</definedName>
    <definedName name="VACZ">[13]Precio!$F$30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[19]A!#REF!</definedName>
    <definedName name="yutero">#REF!</definedName>
    <definedName name="z">#REF!</definedName>
    <definedName name="Z_086A872D_15DF_436A_8459_CE22F6819FF4_.wvu.Rows" hidden="1">[10]Presentacion!#REF!</definedName>
    <definedName name="Z_433CD32B_6ED4_49CC_BAF2_96C8761B8B2B_.wvu.PrintArea" localSheetId="0" hidden="1">'LISTADO PARTIDAS ACT'!$A$1:$G$416</definedName>
    <definedName name="Z_433CD32B_6ED4_49CC_BAF2_96C8761B8B2B_.wvu.PrintTitles" localSheetId="0" hidden="1">'LISTADO PARTIDAS ACT'!$7:$8</definedName>
    <definedName name="Z_D55C8B2E_861A_459E_9D09_3AF38A1DE99E_.wvu.Rows" hidden="1">[10]Presentacion!#REF!</definedName>
    <definedName name="Z_F540D718_D9AA_403F_AE49_60D937FD77E5_.wvu.Rows" hidden="1">[10]Presentacion!#REF!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91029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7" i="39" l="1"/>
  <c r="A398" i="39"/>
  <c r="A399" i="39" s="1"/>
  <c r="A400" i="39" s="1"/>
  <c r="A401" i="39" s="1"/>
  <c r="A402" i="39" s="1"/>
  <c r="A403" i="39" s="1"/>
  <c r="F379" i="39" l="1"/>
  <c r="F378" i="39"/>
  <c r="F377" i="39"/>
  <c r="F376" i="39"/>
  <c r="F375" i="39"/>
  <c r="F374" i="39"/>
  <c r="A374" i="39"/>
  <c r="A375" i="39" s="1"/>
  <c r="A376" i="39" s="1"/>
  <c r="A377" i="39" s="1"/>
  <c r="A378" i="39" s="1"/>
  <c r="A379" i="39" s="1"/>
  <c r="F371" i="39"/>
  <c r="F370" i="39"/>
  <c r="F369" i="39"/>
  <c r="F368" i="39"/>
  <c r="F367" i="39"/>
  <c r="A367" i="39"/>
  <c r="A368" i="39" s="1"/>
  <c r="A369" i="39" s="1"/>
  <c r="A370" i="39" s="1"/>
  <c r="A371" i="39" s="1"/>
  <c r="F364" i="39"/>
  <c r="F363" i="39"/>
  <c r="F362" i="39"/>
  <c r="F361" i="39"/>
  <c r="A361" i="39"/>
  <c r="A362" i="39" s="1"/>
  <c r="A363" i="39" s="1"/>
  <c r="A364" i="39" s="1"/>
  <c r="F358" i="39"/>
  <c r="F357" i="39"/>
  <c r="F356" i="39"/>
  <c r="F355" i="39"/>
  <c r="F354" i="39"/>
  <c r="F353" i="39"/>
  <c r="F352" i="39"/>
  <c r="A352" i="39"/>
  <c r="A353" i="39" s="1"/>
  <c r="A354" i="39" s="1"/>
  <c r="A355" i="39" s="1"/>
  <c r="A356" i="39" s="1"/>
  <c r="A357" i="39" s="1"/>
  <c r="A358" i="39" s="1"/>
  <c r="F348" i="39"/>
  <c r="F345" i="39"/>
  <c r="F344" i="39"/>
  <c r="F342" i="39"/>
  <c r="F341" i="39"/>
  <c r="A340" i="39"/>
  <c r="A341" i="39" s="1"/>
  <c r="A342" i="39" s="1"/>
  <c r="A343" i="39" s="1"/>
  <c r="A344" i="39" s="1"/>
  <c r="A345" i="39" s="1"/>
  <c r="A346" i="39" s="1"/>
  <c r="A347" i="39" s="1"/>
  <c r="A348" i="39" s="1"/>
  <c r="F337" i="39"/>
  <c r="F336" i="39"/>
  <c r="F335" i="39"/>
  <c r="F334" i="39"/>
  <c r="A334" i="39"/>
  <c r="A335" i="39" s="1"/>
  <c r="A336" i="39" s="1"/>
  <c r="A337" i="39" s="1"/>
  <c r="A331" i="39"/>
  <c r="F327" i="39"/>
  <c r="A327" i="39"/>
  <c r="A328" i="39" s="1"/>
  <c r="F324" i="39"/>
  <c r="F323" i="39"/>
  <c r="A322" i="39"/>
  <c r="A323" i="39" s="1"/>
  <c r="A324" i="39" s="1"/>
  <c r="F318" i="39"/>
  <c r="F316" i="39"/>
  <c r="F313" i="39"/>
  <c r="A311" i="39"/>
  <c r="A312" i="39" s="1"/>
  <c r="A313" i="39" s="1"/>
  <c r="A314" i="39" s="1"/>
  <c r="A315" i="39" s="1"/>
  <c r="A316" i="39" s="1"/>
  <c r="A317" i="39" s="1"/>
  <c r="A318" i="39" s="1"/>
  <c r="A319" i="39" s="1"/>
  <c r="F308" i="39"/>
  <c r="F307" i="39"/>
  <c r="F305" i="39"/>
  <c r="A304" i="39"/>
  <c r="A305" i="39" s="1"/>
  <c r="A306" i="39" s="1"/>
  <c r="A307" i="39" s="1"/>
  <c r="A308" i="39" s="1"/>
  <c r="F301" i="39"/>
  <c r="F299" i="39"/>
  <c r="A298" i="39"/>
  <c r="A299" i="39" s="1"/>
  <c r="A300" i="39" s="1"/>
  <c r="A301" i="39" s="1"/>
  <c r="A293" i="39"/>
  <c r="A294" i="39" s="1"/>
  <c r="A295" i="39" s="1"/>
  <c r="F290" i="39"/>
  <c r="G291" i="39" s="1"/>
  <c r="A290" i="39"/>
  <c r="A285" i="39"/>
  <c r="A286" i="39" s="1"/>
  <c r="A287" i="39" s="1"/>
  <c r="F282" i="39"/>
  <c r="A281" i="39"/>
  <c r="A282" i="39" s="1"/>
  <c r="F276" i="39"/>
  <c r="A276" i="39"/>
  <c r="A277" i="39" s="1"/>
  <c r="A278" i="39" s="1"/>
  <c r="F271" i="39"/>
  <c r="F270" i="39"/>
  <c r="F269" i="39"/>
  <c r="F268" i="39"/>
  <c r="F266" i="39"/>
  <c r="F264" i="39"/>
  <c r="F263" i="39"/>
  <c r="F262" i="39"/>
  <c r="F261" i="39"/>
  <c r="A258" i="39"/>
  <c r="A259" i="39" s="1"/>
  <c r="A260" i="39" s="1"/>
  <c r="A261" i="39" s="1"/>
  <c r="A262" i="39" s="1"/>
  <c r="A263" i="39" s="1"/>
  <c r="A264" i="39" s="1"/>
  <c r="A265" i="39" s="1"/>
  <c r="A266" i="39" s="1"/>
  <c r="A267" i="39" s="1"/>
  <c r="A268" i="39" s="1"/>
  <c r="A269" i="39" s="1"/>
  <c r="A270" i="39" s="1"/>
  <c r="A271" i="39" s="1"/>
  <c r="A272" i="39" s="1"/>
  <c r="A273" i="39" s="1"/>
  <c r="F254" i="39"/>
  <c r="F253" i="39"/>
  <c r="F252" i="39"/>
  <c r="A252" i="39"/>
  <c r="A253" i="39" s="1"/>
  <c r="A254" i="39" s="1"/>
  <c r="F249" i="39"/>
  <c r="G250" i="39" s="1"/>
  <c r="A249" i="39"/>
  <c r="F244" i="39"/>
  <c r="A244" i="39"/>
  <c r="A245" i="39" s="1"/>
  <c r="A246" i="39" s="1"/>
  <c r="F240" i="39"/>
  <c r="A240" i="39"/>
  <c r="A241" i="39" s="1"/>
  <c r="A235" i="39"/>
  <c r="A236" i="39" s="1"/>
  <c r="A237" i="39" s="1"/>
  <c r="F232" i="39"/>
  <c r="A231" i="39"/>
  <c r="A232" i="39" s="1"/>
  <c r="F227" i="39"/>
  <c r="F226" i="39"/>
  <c r="A226" i="39"/>
  <c r="A227" i="39" s="1"/>
  <c r="A221" i="39"/>
  <c r="A222" i="39" s="1"/>
  <c r="A223" i="39" s="1"/>
  <c r="F218" i="39"/>
  <c r="G219" i="39" s="1"/>
  <c r="A218" i="39"/>
  <c r="F215" i="39"/>
  <c r="A214" i="39"/>
  <c r="A215" i="39" s="1"/>
  <c r="F211" i="39"/>
  <c r="F209" i="39"/>
  <c r="A209" i="39"/>
  <c r="A210" i="39" s="1"/>
  <c r="A211" i="39" s="1"/>
  <c r="F206" i="39"/>
  <c r="G207" i="39" s="1"/>
  <c r="A206" i="39"/>
  <c r="F201" i="39"/>
  <c r="F200" i="39"/>
  <c r="A200" i="39"/>
  <c r="A201" i="39" s="1"/>
  <c r="A202" i="39" s="1"/>
  <c r="A197" i="39"/>
  <c r="A194" i="39"/>
  <c r="A191" i="39"/>
  <c r="F187" i="39"/>
  <c r="A185" i="39"/>
  <c r="A186" i="39" s="1"/>
  <c r="A187" i="39" s="1"/>
  <c r="A188" i="39" s="1"/>
  <c r="A182" i="39"/>
  <c r="F177" i="39"/>
  <c r="A177" i="39"/>
  <c r="A178" i="39" s="1"/>
  <c r="A179" i="39" s="1"/>
  <c r="A172" i="39"/>
  <c r="A173" i="39" s="1"/>
  <c r="A174" i="39" s="1"/>
  <c r="F169" i="39"/>
  <c r="F168" i="39"/>
  <c r="A167" i="39"/>
  <c r="A168" i="39" s="1"/>
  <c r="A169" i="39" s="1"/>
  <c r="F162" i="39"/>
  <c r="F161" i="39"/>
  <c r="F160" i="39"/>
  <c r="F158" i="39"/>
  <c r="A158" i="39"/>
  <c r="A159" i="39" s="1"/>
  <c r="A160" i="39" s="1"/>
  <c r="A161" i="39" s="1"/>
  <c r="A162" i="39" s="1"/>
  <c r="A163" i="39" s="1"/>
  <c r="A155" i="39"/>
  <c r="F152" i="39"/>
  <c r="A151" i="39"/>
  <c r="A152" i="39" s="1"/>
  <c r="A148" i="39"/>
  <c r="F145" i="39"/>
  <c r="A144" i="39"/>
  <c r="A145" i="39" s="1"/>
  <c r="A140" i="39"/>
  <c r="A141" i="39" s="1"/>
  <c r="F136" i="39"/>
  <c r="F135" i="39"/>
  <c r="A135" i="39"/>
  <c r="A136" i="39" s="1"/>
  <c r="A137" i="39" s="1"/>
  <c r="F132" i="39"/>
  <c r="G133" i="39" s="1"/>
  <c r="A132" i="39"/>
  <c r="A121" i="39"/>
  <c r="A122" i="39" s="1"/>
  <c r="A123" i="39" s="1"/>
  <c r="A124" i="39" s="1"/>
  <c r="A125" i="39" s="1"/>
  <c r="A126" i="39" s="1"/>
  <c r="A127" i="39" s="1"/>
  <c r="A128" i="39" s="1"/>
  <c r="A129" i="39" s="1"/>
  <c r="F116" i="39"/>
  <c r="F115" i="39"/>
  <c r="A115" i="39"/>
  <c r="A116" i="39" s="1"/>
  <c r="A117" i="39" s="1"/>
  <c r="F112" i="39"/>
  <c r="F111" i="39"/>
  <c r="F110" i="39"/>
  <c r="F109" i="39"/>
  <c r="F108" i="39"/>
  <c r="F107" i="39"/>
  <c r="F106" i="39"/>
  <c r="F105" i="39"/>
  <c r="F104" i="39"/>
  <c r="F103" i="39"/>
  <c r="F102" i="39"/>
  <c r="A102" i="39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F99" i="39"/>
  <c r="G100" i="39" s="1"/>
  <c r="A99" i="39"/>
  <c r="F95" i="39"/>
  <c r="A95" i="39"/>
  <c r="A96" i="39" s="1"/>
  <c r="F90" i="39"/>
  <c r="A90" i="39"/>
  <c r="A91" i="39" s="1"/>
  <c r="A92" i="39" s="1"/>
  <c r="A86" i="39"/>
  <c r="A87" i="39" s="1"/>
  <c r="A83" i="39"/>
  <c r="F79" i="39"/>
  <c r="A79" i="39"/>
  <c r="A80" i="39" s="1"/>
  <c r="F75" i="39"/>
  <c r="F74" i="39"/>
  <c r="A74" i="39"/>
  <c r="A75" i="39" s="1"/>
  <c r="A76" i="39" s="1"/>
  <c r="F71" i="39"/>
  <c r="F69" i="39"/>
  <c r="F68" i="39"/>
  <c r="F67" i="39"/>
  <c r="A61" i="39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56" i="39"/>
  <c r="A57" i="39" s="1"/>
  <c r="A53" i="39"/>
  <c r="A49" i="39"/>
  <c r="A50" i="39" s="1"/>
  <c r="A46" i="39"/>
  <c r="A42" i="39"/>
  <c r="A43" i="39" s="1"/>
  <c r="A39" i="39"/>
  <c r="F36" i="39"/>
  <c r="G37" i="39" s="1"/>
  <c r="A36" i="39"/>
  <c r="F32" i="39"/>
  <c r="A31" i="39"/>
  <c r="A32" i="39" s="1"/>
  <c r="A33" i="39" s="1"/>
  <c r="F28" i="39"/>
  <c r="A23" i="39"/>
  <c r="A24" i="39" s="1"/>
  <c r="A25" i="39" s="1"/>
  <c r="A26" i="39" s="1"/>
  <c r="A27" i="39" s="1"/>
  <c r="A28" i="39" s="1"/>
  <c r="F19" i="39"/>
  <c r="F18" i="39"/>
  <c r="A15" i="39"/>
  <c r="A16" i="39" s="1"/>
  <c r="A17" i="39" s="1"/>
  <c r="A18" i="39" s="1"/>
  <c r="A19" i="39" s="1"/>
  <c r="F125" i="39" l="1"/>
  <c r="F259" i="39"/>
  <c r="F314" i="39"/>
  <c r="F39" i="39"/>
  <c r="G40" i="39" s="1"/>
  <c r="F61" i="39"/>
  <c r="F214" i="39"/>
  <c r="G216" i="39" s="1"/>
  <c r="F221" i="39"/>
  <c r="F260" i="39"/>
  <c r="F265" i="39"/>
  <c r="F294" i="39"/>
  <c r="F202" i="39"/>
  <c r="G203" i="39" s="1"/>
  <c r="F49" i="39"/>
  <c r="F62" i="39"/>
  <c r="F155" i="39"/>
  <c r="G156" i="39" s="1"/>
  <c r="F173" i="39"/>
  <c r="F178" i="39"/>
  <c r="F191" i="39"/>
  <c r="G192" i="39" s="1"/>
  <c r="F222" i="39"/>
  <c r="F241" i="39"/>
  <c r="G242" i="39" s="1"/>
  <c r="F295" i="39"/>
  <c r="F17" i="39"/>
  <c r="F63" i="39"/>
  <c r="F87" i="39"/>
  <c r="F117" i="39"/>
  <c r="F124" i="39"/>
  <c r="F223" i="39"/>
  <c r="F331" i="39"/>
  <c r="G332" i="39" s="1"/>
  <c r="F25" i="39"/>
  <c r="F273" i="39"/>
  <c r="F15" i="39"/>
  <c r="F46" i="39"/>
  <c r="G47" i="39" s="1"/>
  <c r="F65" i="39"/>
  <c r="F76" i="39"/>
  <c r="G77" i="39" s="1"/>
  <c r="F83" i="39"/>
  <c r="G84" i="39" s="1"/>
  <c r="F137" i="39"/>
  <c r="G138" i="39" s="1"/>
  <c r="F144" i="39"/>
  <c r="G146" i="39" s="1"/>
  <c r="F174" i="39"/>
  <c r="G255" i="39"/>
  <c r="F281" i="39"/>
  <c r="G283" i="39" s="1"/>
  <c r="F312" i="39"/>
  <c r="F322" i="39"/>
  <c r="G325" i="39" s="1"/>
  <c r="F328" i="39"/>
  <c r="G329" i="39" s="1"/>
  <c r="F278" i="39"/>
  <c r="F16" i="39"/>
  <c r="F33" i="39"/>
  <c r="F91" i="39"/>
  <c r="F151" i="39"/>
  <c r="G153" i="39" s="1"/>
  <c r="F163" i="39"/>
  <c r="F182" i="39"/>
  <c r="G183" i="39" s="1"/>
  <c r="F210" i="39"/>
  <c r="G212" i="39" s="1"/>
  <c r="F231" i="39"/>
  <c r="G233" i="39" s="1"/>
  <c r="F246" i="39"/>
  <c r="F298" i="39"/>
  <c r="F304" i="39"/>
  <c r="F343" i="39"/>
  <c r="G118" i="39"/>
  <c r="F42" i="39"/>
  <c r="F92" i="39"/>
  <c r="F172" i="39"/>
  <c r="F258" i="39"/>
  <c r="F272" i="39"/>
  <c r="F43" i="39"/>
  <c r="F50" i="39"/>
  <c r="F80" i="39"/>
  <c r="G81" i="39" s="1"/>
  <c r="F167" i="39"/>
  <c r="G170" i="39" s="1"/>
  <c r="F197" i="39"/>
  <c r="G198" i="39" s="1"/>
  <c r="F267" i="39"/>
  <c r="F311" i="39"/>
  <c r="F340" i="39"/>
  <c r="G359" i="39"/>
  <c r="F57" i="39"/>
  <c r="F66" i="39"/>
  <c r="F121" i="39"/>
  <c r="F129" i="39"/>
  <c r="F141" i="39"/>
  <c r="F148" i="39"/>
  <c r="G149" i="39" s="1"/>
  <c r="F159" i="39"/>
  <c r="F179" i="39"/>
  <c r="F186" i="39"/>
  <c r="F235" i="39"/>
  <c r="F245" i="39"/>
  <c r="F286" i="39"/>
  <c r="F293" i="39"/>
  <c r="F317" i="39"/>
  <c r="G365" i="39"/>
  <c r="F26" i="39"/>
  <c r="F23" i="39"/>
  <c r="F53" i="39"/>
  <c r="G54" i="39" s="1"/>
  <c r="F64" i="39"/>
  <c r="F86" i="39"/>
  <c r="F122" i="39"/>
  <c r="F126" i="39"/>
  <c r="F194" i="39"/>
  <c r="G195" i="39" s="1"/>
  <c r="F236" i="39"/>
  <c r="F277" i="39"/>
  <c r="F346" i="39"/>
  <c r="G113" i="39"/>
  <c r="F24" i="39"/>
  <c r="F31" i="39"/>
  <c r="F56" i="39"/>
  <c r="F96" i="39"/>
  <c r="G97" i="39" s="1"/>
  <c r="F128" i="39"/>
  <c r="F127" i="39"/>
  <c r="F140" i="39"/>
  <c r="F185" i="39"/>
  <c r="F188" i="39"/>
  <c r="F237" i="39"/>
  <c r="F300" i="39"/>
  <c r="F315" i="39"/>
  <c r="G228" i="39"/>
  <c r="F285" i="39"/>
  <c r="F306" i="39"/>
  <c r="G372" i="39"/>
  <c r="G380" i="39"/>
  <c r="G338" i="39"/>
  <c r="F27" i="39"/>
  <c r="F287" i="39"/>
  <c r="F123" i="39"/>
  <c r="G180" i="39" l="1"/>
  <c r="G189" i="39"/>
  <c r="G164" i="39"/>
  <c r="G51" i="39"/>
  <c r="G44" i="39"/>
  <c r="G58" i="39"/>
  <c r="G88" i="39"/>
  <c r="G224" i="39"/>
  <c r="G93" i="39"/>
  <c r="G296" i="39"/>
  <c r="G247" i="39"/>
  <c r="G20" i="39"/>
  <c r="G309" i="39"/>
  <c r="G320" i="39"/>
  <c r="G274" i="39"/>
  <c r="G130" i="39"/>
  <c r="G279" i="39"/>
  <c r="G142" i="39"/>
  <c r="G175" i="39"/>
  <c r="G349" i="39"/>
  <c r="F70" i="39"/>
  <c r="G72" i="39" s="1"/>
  <c r="G302" i="39"/>
  <c r="G288" i="39"/>
  <c r="G34" i="39"/>
  <c r="G29" i="39"/>
  <c r="G238" i="39"/>
  <c r="G381" i="39" l="1"/>
  <c r="F388" i="39" s="1"/>
  <c r="F386" i="39" l="1"/>
  <c r="F383" i="39"/>
  <c r="F389" i="39" s="1"/>
  <c r="F387" i="39"/>
  <c r="F384" i="39"/>
  <c r="F391" i="39"/>
  <c r="F385" i="39"/>
  <c r="F390" i="39"/>
  <c r="G392" i="39" l="1"/>
  <c r="G394" i="39" s="1"/>
</calcChain>
</file>

<file path=xl/sharedStrings.xml><?xml version="1.0" encoding="utf-8"?>
<sst xmlns="http://schemas.openxmlformats.org/spreadsheetml/2006/main" count="567" uniqueCount="281">
  <si>
    <t>PRELIMINARES</t>
  </si>
  <si>
    <t>MOVIMIENTO DE TIERRA</t>
  </si>
  <si>
    <t>HORMIGON ARMADO</t>
  </si>
  <si>
    <t>TERMINACION DE SUPERFICIES</t>
  </si>
  <si>
    <t>PISOS</t>
  </si>
  <si>
    <t>REVESTIMIENTOS</t>
  </si>
  <si>
    <t>PUERTAS</t>
  </si>
  <si>
    <t>VENTANAS</t>
  </si>
  <si>
    <t>PINTURAS</t>
  </si>
  <si>
    <t>MISCELANEOS</t>
  </si>
  <si>
    <t>Limpieza continua y final</t>
  </si>
  <si>
    <t>M2</t>
  </si>
  <si>
    <t>M3</t>
  </si>
  <si>
    <t>No.</t>
  </si>
  <si>
    <t>UD</t>
  </si>
  <si>
    <t>ML</t>
  </si>
  <si>
    <t>M3N</t>
  </si>
  <si>
    <t>M3E</t>
  </si>
  <si>
    <t>M3C</t>
  </si>
  <si>
    <t>PA</t>
  </si>
  <si>
    <t>Cantos en general</t>
  </si>
  <si>
    <t>Bote de material excavado sobrante (con equipo)</t>
  </si>
  <si>
    <t>Bote de material excavado sobrante (a mano)</t>
  </si>
  <si>
    <t>Relleno de reposición material granular (a mano)</t>
  </si>
  <si>
    <t>Excavación de material (a mano)</t>
  </si>
  <si>
    <t>MURO DE BLOQUES</t>
  </si>
  <si>
    <t>Cantos</t>
  </si>
  <si>
    <t>Roseta de porcelana</t>
  </si>
  <si>
    <t>Transporte</t>
  </si>
  <si>
    <t>P.U. RD$</t>
  </si>
  <si>
    <t>SUB-TOTAL</t>
  </si>
  <si>
    <t>GASTOS GENERALES</t>
  </si>
  <si>
    <t>Dirección Técnica - Beneficios</t>
  </si>
  <si>
    <t>Gastos Administrativos</t>
  </si>
  <si>
    <t>Seguros y Fianzas</t>
  </si>
  <si>
    <t>Imprevistos</t>
  </si>
  <si>
    <t>Supervisión y Laboratorios</t>
  </si>
  <si>
    <t>ITBIS a la Dirección Técnica</t>
  </si>
  <si>
    <t>CODIA</t>
  </si>
  <si>
    <t>TOTAL GENERAL</t>
  </si>
  <si>
    <t>NOTAS:</t>
  </si>
  <si>
    <t>DESCRIPCION</t>
  </si>
  <si>
    <t>Fondo de Pensiones (Ley 6-86)</t>
  </si>
  <si>
    <t>UNIDAD</t>
  </si>
  <si>
    <t>VALOR RD$</t>
  </si>
  <si>
    <t>AREA VERDE</t>
  </si>
  <si>
    <t>Limpieza final y continua</t>
  </si>
  <si>
    <t>La limpieza continua y final serán requisito indispensable para la recepción formal de la obra.</t>
  </si>
  <si>
    <t xml:space="preserve">Los precios alzados (PA) y todos los precios serán pagados en las cubicaciones mediante desglose de partidas y/o presentación de facturas. </t>
  </si>
  <si>
    <t>Las partidas presentadas deben tener un desglose de: materiales, maquinarias, herramientas y mano de obra.</t>
  </si>
  <si>
    <t>TERMINACIONES</t>
  </si>
  <si>
    <t>CANTIDAD</t>
  </si>
  <si>
    <t>Bordillo en hormigón</t>
  </si>
  <si>
    <t>El relleno compactado debe ser colocado en capas de 20 cm de material clasificado, las cuales deben ser densificadas hasta 95% del ensayo Proctor modificado.</t>
  </si>
  <si>
    <t>PINTURA</t>
  </si>
  <si>
    <t>Piso de hormigón pulido</t>
  </si>
  <si>
    <t>TECHO</t>
  </si>
  <si>
    <t xml:space="preserve">Shingle asfáltico </t>
  </si>
  <si>
    <t>Letrero informativo "Garita de seguridad"</t>
  </si>
  <si>
    <t>Demolición de aceras</t>
  </si>
  <si>
    <t>Traslado y bote de material</t>
  </si>
  <si>
    <t>Resane de muros interiores</t>
  </si>
  <si>
    <t>Demolición de contenes</t>
  </si>
  <si>
    <t>PERGOLAS</t>
  </si>
  <si>
    <t>Resane de columnas</t>
  </si>
  <si>
    <t xml:space="preserve">Fino de techo </t>
  </si>
  <si>
    <t>Remoción de césped</t>
  </si>
  <si>
    <t>Aceras en hormigón rayado e=0.10 m</t>
  </si>
  <si>
    <t>Piso de hormigón pulido e=0.10</t>
  </si>
  <si>
    <t>Desagüe de piso</t>
  </si>
  <si>
    <t>Desmantelación de shingle asfáltico</t>
  </si>
  <si>
    <t xml:space="preserve">Limpieza continua y final </t>
  </si>
  <si>
    <t>Desmantelación de piso perimetral en madera</t>
  </si>
  <si>
    <t>Pintura acrílica interior, 2 aplic.</t>
  </si>
  <si>
    <t>Pintura acrílica exterior, 2 aplic.</t>
  </si>
  <si>
    <t>Acera rayada en perímetro de caseta e=0.10 m</t>
  </si>
  <si>
    <t>Uso de andamios</t>
  </si>
  <si>
    <t>Bote de material de demoliciones y desmantelaciones</t>
  </si>
  <si>
    <t>Instalación de paragonas existentes, con aplicación de pintura</t>
  </si>
  <si>
    <t>Demolición de rampa para botes</t>
  </si>
  <si>
    <t>Relleno compactado con material granular</t>
  </si>
  <si>
    <t xml:space="preserve">Bote de material excavado sobrante </t>
  </si>
  <si>
    <t xml:space="preserve">Bote de material </t>
  </si>
  <si>
    <t>Shingle asfáltico en techo</t>
  </si>
  <si>
    <t>INSTALACIONES SANITARIAS</t>
  </si>
  <si>
    <t>Pintura de tráfico en vía de acceso a la playa, incluye paso peatonal</t>
  </si>
  <si>
    <t>GENERALES</t>
  </si>
  <si>
    <t>REMOZAMIENTO PLAYA QUEMAITO</t>
  </si>
  <si>
    <t>Fraguache (columnas, vigas y techo)</t>
  </si>
  <si>
    <t xml:space="preserve">Pañete rustico </t>
  </si>
  <si>
    <t>EL QUEMAITO, PROVINCIA BARAHONA</t>
  </si>
  <si>
    <t>A</t>
  </si>
  <si>
    <t>B</t>
  </si>
  <si>
    <t>Remoción de furgón</t>
  </si>
  <si>
    <t>Construcción de badenes (2 unidades)</t>
  </si>
  <si>
    <t>C</t>
  </si>
  <si>
    <t>D</t>
  </si>
  <si>
    <t>E</t>
  </si>
  <si>
    <t>F</t>
  </si>
  <si>
    <t>Porcelanato 0.60 x 0.60 m</t>
  </si>
  <si>
    <t xml:space="preserve">Mesas de plásticos Microperforada ( material polipropileno) </t>
  </si>
  <si>
    <t xml:space="preserve">Silla apilable microperforada (material polipropileno) </t>
  </si>
  <si>
    <t>Pintura acrílica  interior, 2 aplic.</t>
  </si>
  <si>
    <t>Fraguache</t>
  </si>
  <si>
    <t>Pañete maestreado</t>
  </si>
  <si>
    <t xml:space="preserve">REVESTIMIENTO </t>
  </si>
  <si>
    <t>SEÑALITICA EXTERIOR</t>
  </si>
  <si>
    <t>G</t>
  </si>
  <si>
    <t xml:space="preserve">Replanteo </t>
  </si>
  <si>
    <t>Fumigación de zapatas contra comején</t>
  </si>
  <si>
    <t>Relleno material de reposición en zapatas</t>
  </si>
  <si>
    <t>ESTRUCTURA DE MADERA</t>
  </si>
  <si>
    <t>PERGOLADO</t>
  </si>
  <si>
    <t xml:space="preserve">Cantos </t>
  </si>
  <si>
    <t>Suministro e instalación de zafacones</t>
  </si>
  <si>
    <t>Fino de losa de techo</t>
  </si>
  <si>
    <t>Letrero informativo (duchas)</t>
  </si>
  <si>
    <t>Reparacion de tubería de pvc de acometida y filtraciones (llenado de tinacos)</t>
  </si>
  <si>
    <t>ACERAS, BORDILLOS Y BADENES</t>
  </si>
  <si>
    <t>MUROS DE BLOQUE</t>
  </si>
  <si>
    <t xml:space="preserve">CASETA DE BASURA </t>
  </si>
  <si>
    <t>SEPTICO Y REGISTROS</t>
  </si>
  <si>
    <t>Paso cebra</t>
  </si>
  <si>
    <t>Suministro e instalación de barra para toallas</t>
  </si>
  <si>
    <t>Suministro e instalación de espejos de baños 1.50 m x 1.0 m</t>
  </si>
  <si>
    <t>Demolición de cerámica en pisos</t>
  </si>
  <si>
    <t>Corte de asfalto para confección de contenes</t>
  </si>
  <si>
    <t>Desmantelación de palapas, incluye bote</t>
  </si>
  <si>
    <t>INSTALACIONES ELECTRICAS</t>
  </si>
  <si>
    <t>H</t>
  </si>
  <si>
    <t>I</t>
  </si>
  <si>
    <t>AREA DE CONTADORES</t>
  </si>
  <si>
    <t>Resane de muro</t>
  </si>
  <si>
    <t>Pintura acrílica,  2 aplic.</t>
  </si>
  <si>
    <t>INSTALACION ELECTRICA CASETA DE SEGURIDAD</t>
  </si>
  <si>
    <t>UD.</t>
  </si>
  <si>
    <t>Interruptor sencillo solamente accesorio</t>
  </si>
  <si>
    <t>Bombillo Led de 12w</t>
  </si>
  <si>
    <t>Tapa ciega 2''x4''</t>
  </si>
  <si>
    <t>Tapa para panel existente en metal</t>
  </si>
  <si>
    <t>Mano de Obra (tomacorriente, interruptor sencillo, roseta de porcelana, tapas ciegas y tapa panel)</t>
  </si>
  <si>
    <t>INSTALACION ELECTRICA BAÑO</t>
  </si>
  <si>
    <t>Mano de Obra (tomacorriente, interruptor sencillo, roseta de porcelana)</t>
  </si>
  <si>
    <t>INSTALACION ELECTRICA CASETA DE VENTA</t>
  </si>
  <si>
    <t>Lamparas tipo Stanca de 2 tubos Led de 18w</t>
  </si>
  <si>
    <t>Mano de Obra (tomacorriente, interruptor sencillo, lamparas y tapa panel)</t>
  </si>
  <si>
    <t>INSTALACION ELECTRICA PARQUEOS Y VIA DE ACCESO</t>
  </si>
  <si>
    <t>Brazos para luminarias de 6 pies con inclinacion de 35 grados, para recarga solar efectiva y pintura anticorrosiva con esmalte grado industrial</t>
  </si>
  <si>
    <t>Uso de grua para montura de luminaria</t>
  </si>
  <si>
    <t>Reorganizar alimentacion y mantenimiento a modulo de contador</t>
  </si>
  <si>
    <t>Mano de Obra (luminarias y brazos)</t>
  </si>
  <si>
    <t>Demolición de cerámica de  piso</t>
  </si>
  <si>
    <t xml:space="preserve">Pañete exterior con terminación lisa </t>
  </si>
  <si>
    <t>Excavación de zapatas de columnas 0.80 m x 0.80 m x 0.60 m (a mano)</t>
  </si>
  <si>
    <t>Demolición de piso área de furgón</t>
  </si>
  <si>
    <t>El hormigón para los elementos estructurales será de 210 kg/cm2 y el acero 4,200 kg/cm2 (grado 60); salvo indicación contraria (S.I.C.). (Tomar en cuenta detalles estructurales en planos</t>
  </si>
  <si>
    <t>Toda estructura en hierro, será protegida con tratamiento de pintura contra la oxidación, incluyendo sus accesorios y tornilleria completa</t>
  </si>
  <si>
    <t xml:space="preserve">PROYECTO RECONSTRUCCION PLAZA DE VENDEDORES PLAYA EL QUEMAITO </t>
  </si>
  <si>
    <t>SUB-TOTAL RD$</t>
  </si>
  <si>
    <t>Revestimiento de muro madera machimbrada de pino tratado, incluye tratamiento de pintura a la intemperie</t>
  </si>
  <si>
    <t>Remoción de pilotes de hormigón en pasarelas</t>
  </si>
  <si>
    <t xml:space="preserve">Suministro y regado de arena en área de mesas </t>
  </si>
  <si>
    <t>LISTADO DE PARTIDAS</t>
  </si>
  <si>
    <r>
      <t xml:space="preserve">Bolardos en hormigón </t>
    </r>
    <r>
      <rPr>
        <sz val="9"/>
        <color theme="1"/>
        <rFont val="Calibri"/>
        <family val="2"/>
      </rPr>
      <t>Ø</t>
    </r>
    <r>
      <rPr>
        <sz val="9"/>
        <color theme="1"/>
        <rFont val="Arial"/>
        <family val="2"/>
      </rPr>
      <t xml:space="preserve"> 0.30 m</t>
    </r>
  </si>
  <si>
    <t>Letrero de identificación del proyecto 12' x 8'</t>
  </si>
  <si>
    <t>Caseta de materiales 12' x 32'</t>
  </si>
  <si>
    <t>Letrero obra en proceso, según diseño</t>
  </si>
  <si>
    <t>Verja perimetral provisional en zinc, h= 2.00 m</t>
  </si>
  <si>
    <t>Piso de pasarelas en exterior en madera de pino tratado con vigas principales 2" x 10" y secundarias 2" x 8". Incluye tratamiento de pintura al intemperie, ver detalle</t>
  </si>
  <si>
    <t>Tarja en placa de bronce 0.60 x 0.60 m, con base para tarja en bloques de 6" para identificacion de proyecto. Ver detalle</t>
  </si>
  <si>
    <t>Desmonte de ventanas</t>
  </si>
  <si>
    <t>Desmonte de puertas</t>
  </si>
  <si>
    <t>Vaciado de tope en hormigón, e= 0.10 m (meseta)</t>
  </si>
  <si>
    <t>Baños portátiles (2 unidades)</t>
  </si>
  <si>
    <t>ACONDICIONAMIENTO DE GARITA DE SEGURIDAD</t>
  </si>
  <si>
    <t>Desmantelación de revestimiento de madera en muros</t>
  </si>
  <si>
    <t>Fumigación contra comején muros y techo</t>
  </si>
  <si>
    <t>Revestimiento de muro en madera machimbrada de pino tratado, incluye tratamiento de pintura a la intemperie</t>
  </si>
  <si>
    <t>Ventanas proyectadas en madera de pino tratado de 1.26 m x 0.97 m</t>
  </si>
  <si>
    <t>Ventanas de celosía en madera de pino tratado 1.30 m x 0.58 m</t>
  </si>
  <si>
    <t>Puerta en madera de pino tratado de 0.55 m x 2.06 m</t>
  </si>
  <si>
    <t>Guarderas perimetrales de techo, en madera de pino tratado de 1'' x 6''</t>
  </si>
  <si>
    <t>ACONDICIONAMIENTO DE BAÑOS PUBLICOS</t>
  </si>
  <si>
    <t xml:space="preserve">Desmonte de puertas (entradas y cubículos) </t>
  </si>
  <si>
    <t>Desmolición de piso perimetral en madera</t>
  </si>
  <si>
    <t>Desmonte de ventanas de celosías</t>
  </si>
  <si>
    <t>Demolición de cerámica en muros</t>
  </si>
  <si>
    <t>Desmonte de lavamanos</t>
  </si>
  <si>
    <t>Desmonte de inodoros</t>
  </si>
  <si>
    <t>Fumigación contra comején en muros y techo</t>
  </si>
  <si>
    <t>Pisos de cerámica 0.30 x 0.30 m</t>
  </si>
  <si>
    <t>Piso de pasarela en exterior, en madera de pino tratado, con vigas principales 2" x 10" y secundarias 2" x 8". Incluye tratamiento de pintura al intemperie, ver detalle</t>
  </si>
  <si>
    <t>Revestimiento de cerámica en muro 0.20 m x 0.30 m</t>
  </si>
  <si>
    <t>Ventanas de celosía en madera de pino tratado de 1.30 m x 0.58 m, incluye tratamiento de pintura al intemperie (ver detalle)</t>
  </si>
  <si>
    <t>Puertas en madera de pino tratado de 0.85 m x 2.10 m, incluye tratamiento de pintura al intemperie (ver detalle)</t>
  </si>
  <si>
    <t>Puertas en cubículo de baño, 0.80 mx 1.50 m, incluye tratamiento de pintura al intemperie (ver detalle)</t>
  </si>
  <si>
    <t xml:space="preserve">Pergolado en madera de pino tratado formado por: vigas principales 2" x 8" fijadas al muro por medio de pernos expansivos, vigas secundarias 2" x 8", incluye tratamiento de madera al intemperie. Dimensiones 2.0 m x 3.37 m </t>
  </si>
  <si>
    <t xml:space="preserve">Suministro e instalación de cubierta de techo en vara de charamico pintado en barniz natural marino de dimensiones  2.0 m x 3.37 m </t>
  </si>
  <si>
    <t xml:space="preserve">Suministro e instalación de cubierta en planchas de policarbonato de 16 mm de espesor, fijados a vigas de madera por medio de tornillos autoroscables. Dimensiones en 2.0 m x 3.37 m </t>
  </si>
  <si>
    <t>Guarderas perimetrales de techo en madera de pino tratado de 1'' x 6''</t>
  </si>
  <si>
    <t>Suministro e instalacion de dispensador de papel toalla</t>
  </si>
  <si>
    <t>Torta de piso en hormigón, f´c=180 kg/cm2, con malla D2.3 x 2.3, 15 x 15, para exterior</t>
  </si>
  <si>
    <t>Suministro e instalación de orinal blanco, incluye accesorios</t>
  </si>
  <si>
    <t>Suministro e instalación de dispensador de papel para inodoro</t>
  </si>
  <si>
    <t>Suministro e instalacion de dispensador de jabon liquido, 500mm</t>
  </si>
  <si>
    <t>Suministro e instalación de inodoro ecologico blanco, incluye accesorios</t>
  </si>
  <si>
    <t>Suministro e instalación de lavamano empotrado blanco, incluye mezcladora y accesorios</t>
  </si>
  <si>
    <t>Suministro e instalación de ducha plastica cromada, incluye accesorios</t>
  </si>
  <si>
    <t>Letrero informativo baños ''Damas y Caballeros'' 0.60 x 0.25 m en madera</t>
  </si>
  <si>
    <t>Mampara en pino tratado para divisiones de orinales</t>
  </si>
  <si>
    <t xml:space="preserve"> ACONDICIONAMIENTO DE CASETAS PARA VENTAS (5 unidades)</t>
  </si>
  <si>
    <t>Demolición de cerámicas en muros</t>
  </si>
  <si>
    <t>Desmonte de ventanas (proyectadas y celosía)</t>
  </si>
  <si>
    <t xml:space="preserve">Revestimiento de cerámica en muros 0.2 m x 0.30 m, incluye mesetas </t>
  </si>
  <si>
    <t>Ventanas proyectadas en madera de pino tratado de 1.26 m x 0.97 m,  incluye tratamiento de pintura al intemperie (ver detalle)</t>
  </si>
  <si>
    <t>Ventanas de celosía en madera de pino tratado 1.30 m x 0.58 m, incluye tratamiento de pintura al intemperie (ver detalle)</t>
  </si>
  <si>
    <t>Puerta en madera de pino tratado de 0.55 m x 2.06 m, incluye tratamiento de pintura al intemperie (ver detalle)</t>
  </si>
  <si>
    <t>Zafacones en material plástico reciclado de 40" de altura, 20'' x 24'' de ancho con tapa articulada y rotulado con capacidad de 55 gls.</t>
  </si>
  <si>
    <t>Letrero informativo en caseta de ventas en madera, 0.60 x 0.60 m</t>
  </si>
  <si>
    <t xml:space="preserve">Demolición de caseta existentes  3.40 m x 2.20 m x 1.80 m </t>
  </si>
  <si>
    <t>Zapata de muro 0.45 x 0.20 m, 3Ø3/8", 3/8" @0.25 m</t>
  </si>
  <si>
    <t>Losa de techo, 3/8"@0.25,  e=0.12 m</t>
  </si>
  <si>
    <t>Piso de hormigón con malla electrosoldada D2.5 x D2.5, 15 x 15, e=0.10 m</t>
  </si>
  <si>
    <t>Bloques 6" de Ø3/8" @0.80 m</t>
  </si>
  <si>
    <t>Revestimiento de muros exteriores con varas de charamicos, incluye tratamiento de pintura contra al intemperie</t>
  </si>
  <si>
    <t>Puerta en madera de pino tratado, 1.80 m x 1.80 m, incluye tratamiento de pintura contra al intemperie. (Ver detalle)</t>
  </si>
  <si>
    <t>Pintura acrílica exterior, 2 aplic. (Incluye base)</t>
  </si>
  <si>
    <t>Suministro de contenedores de basura en material reciclado, con tapa articulada. Dimensiones 19'' x 19''. H=40''</t>
  </si>
  <si>
    <t>Letrero informativo en pino tratado (deposito de basura), 0.60 x 0.25 m</t>
  </si>
  <si>
    <t>Zafacones en material plástico reciclado de 40" de altura, 19'' x 19'' de ancho con tapa articulada y rotulado</t>
  </si>
  <si>
    <t>Zapata de muros 0.60 x 0.25, 3Ø3/8", 3/8" @0.25 m</t>
  </si>
  <si>
    <t>Viga de amarre 0.20 x 0.20 m, 4Ø3/8", Est.Ø3/8" @0.25 m, ver planos</t>
  </si>
  <si>
    <t>Bloques 8" de Ø3/8" @0.20 m, cámaras llenas</t>
  </si>
  <si>
    <t>Rótulo de señalización de entrada de dimension 0.90 m x 2.20 m, impreso en sintra (ver detalle)</t>
  </si>
  <si>
    <t>SEÑALETICA EN PARQUEO</t>
  </si>
  <si>
    <t>Zapatas de columnas 0.80 m x 0.80 m x 0.30 m, Ø1/2" @ 0.15 m</t>
  </si>
  <si>
    <t>Columnas de 0.25 m x 0.25 m,  6Ø1/2", Est.Ø3/8 @ 0.15 m, ver detalle</t>
  </si>
  <si>
    <t>Pañete maestreado en columnas</t>
  </si>
  <si>
    <t>Estructura en madera de pino tratado formado por: 2 columnas Ø6" y con su anclaje, cartel en plywood  1", incluye tratamiento de madera al intemperismo. (ver planos).</t>
  </si>
  <si>
    <t>Suministro e instalación de letrero en 0.90 m x 2.0 m, ver detalle</t>
  </si>
  <si>
    <t>Suministro e instalación de letrero en 0.25 m x 2.0 m, ver detalle</t>
  </si>
  <si>
    <t>ACONDICIONAMIENTO EXTERIOR EN PARQUEO Y AREA DE CIRCULACION</t>
  </si>
  <si>
    <t>Desmonte de piso de madera</t>
  </si>
  <si>
    <t>Desmantelación de pergolados 6 m x 6 m</t>
  </si>
  <si>
    <t>Desmantelación de pergolados 7 m x 10 m</t>
  </si>
  <si>
    <t>Desmonte de malla ciclónica en estructura tinaco</t>
  </si>
  <si>
    <t>Remoción y bote de letrero</t>
  </si>
  <si>
    <t>Desintalacion de paragomas</t>
  </si>
  <si>
    <t>Excavación de zapata de columna de 0.80 m x 0.80 m x 0.80 m</t>
  </si>
  <si>
    <t>Zapata de columna, 0.80 m x 0.80 m x 0.30 m, 4Ø 1/2"  A.D.</t>
  </si>
  <si>
    <t>Columna, 0.30 m x 0.30 m, 4Ø1/2", Est.Ø3/8" @0.10 m, ver planos</t>
  </si>
  <si>
    <t>Piso de pasarelas en deck en madera de material reciclado de 1-3/4" x 3-1/2" y estructura en pino tratado de 2" x 8", incluye tratamiento de pintura al intemperie, ver detalle</t>
  </si>
  <si>
    <t>Pergolados en madera de pino tratado con 6 columnas 8" x 8", vigas princiaples y secundarias en  2" x 12" en el área de modulos de venta, según planos. Incluye tratamiento de pintura al intemperie.</t>
  </si>
  <si>
    <t>Pergolados en madera de pino tratado fabricados con 8 columnas 8" x 8", vigas princiaples 2" x 10'' y secundarias 2" x 8", dimensiones: 6.0 x 12. m según planos, incluye tratamiento de pintura al intemperie.</t>
  </si>
  <si>
    <t>Suministro e instalación de cubierta de techo en vara de charamico, pintado en barniz natural marino.</t>
  </si>
  <si>
    <t xml:space="preserve">Suministro e instalación de cubierta en planchas de policarbonato de 2", fijados a vigas de madera por medio de tornillos autoroscable. Dimensiones: 2.0 x 3.37 m </t>
  </si>
  <si>
    <t>ACONDICIONAMIENTO DE DUCHAS EXISTENTES (2 UNIDADES)</t>
  </si>
  <si>
    <t>Piso en deck en madera de material reciclado de 1-3/4" x 3-1/2" y estructura en madera de pino tratado de 2" x 8" pino tratado, incluye tratamiento de pintura al intemperie</t>
  </si>
  <si>
    <t>Revestimiento de columna en pino tratado, incluye tratamiento de pintura al intemperie</t>
  </si>
  <si>
    <t>Suministro e instalación de ducha. Incluye accesorios</t>
  </si>
  <si>
    <t>ACONDICIONAMIENTO DE TORRES DE TINACO</t>
  </si>
  <si>
    <t>Impermeabilizante en lona asfaltica de techo</t>
  </si>
  <si>
    <t>Cierre en malla ciclónica (incl. puerta)</t>
  </si>
  <si>
    <t>Suministro e instalación de tinaco de 400 Gls</t>
  </si>
  <si>
    <t xml:space="preserve">Fabricación e instalación de escalera marinera con larqueros en perfiles metálicos redondos de Ø2" y peldaños horizontales de Ø3/4". Incluye tratamiento de pintura epoxica </t>
  </si>
  <si>
    <t>Recubrimiento de muros en varas de charamico</t>
  </si>
  <si>
    <t>Reconstruccion de piso en hormigon simple</t>
  </si>
  <si>
    <t>Tapa de séptico 0.90 x 0.90 m</t>
  </si>
  <si>
    <t>Tapa de registros 0.90 x 0.90 m</t>
  </si>
  <si>
    <t>Suministro e instalacion de uva de playas area de séptico</t>
  </si>
  <si>
    <t>SEÑALIZACION DE VIA</t>
  </si>
  <si>
    <t>Leterero de señalización (parqueos entrada y salida)</t>
  </si>
  <si>
    <t>Leterero de señalización (personas discapacitados)</t>
  </si>
  <si>
    <t>Suministro e instalacions de sombrillas en estructura de madera y tela impermeable, color crema. La sombrilla deben ser resistente al salistre. Ver detalles</t>
  </si>
  <si>
    <t>Suministro e instalación de mesa en pino tratado, pintado en color crema , con tope y tramo entablillado en madera de 1 1/2" x 4" y cáncamo en acero 
inoxidable. Ver detalles (Incluye tratamiento de pintura marina, madera y accesorios).</t>
  </si>
  <si>
    <t>Suministro, regado y nivelado de grava en estacionamiento</t>
  </si>
  <si>
    <t>Tomacorriente 120v doble (solamente accesorio)</t>
  </si>
  <si>
    <t>Interruptor sencillo (solamente accesorio)</t>
  </si>
  <si>
    <t>Panel Solar 18v/130w con luz Led integrada 12v/120w mas IP camara 1080p (1920*1080) 64GB de memoria, garantia de 5 años</t>
  </si>
  <si>
    <t>Mantenimiento a poste de madera 8''x 8'' para luminaria (lijar poste, pintar poste, dale tratamiento y enderezar poste)</t>
  </si>
  <si>
    <t>Toda estructura en madera, será protegida con tratamiento de pintura contra el intemperie, con tornilleria, anclajes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</si>
</sst>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RD$&quot;* #,##0.00_);_(&quot;RD$&quot;* \(#,##0.00\);_(&quot;RD$&quot;* &quot;-&quot;??_);_(@_)"/>
    <numFmt numFmtId="168" formatCode="&quot;£&quot;#,##0;\-&quot;£&quot;#,##0"/>
    <numFmt numFmtId="169" formatCode="0.0"/>
    <numFmt numFmtId="170" formatCode="dd/mm/yyyy;@"/>
    <numFmt numFmtId="171" formatCode="#,##0.0000"/>
    <numFmt numFmtId="172" formatCode="&quot;RD$&quot;#,##0.00"/>
    <numFmt numFmtId="173" formatCode="_-* #,##0.0000_-;\-* #,##0.0000_-;_-* &quot;-&quot;??_-;_-@_-"/>
    <numFmt numFmtId="174" formatCode="[$$-409]#,##0.00"/>
    <numFmt numFmtId="175" formatCode="_-* #,##0.00\ _$_-;\-* #,##0.00\ _$_-;_-* &quot;-&quot;??\ _$_-;_-@_-"/>
    <numFmt numFmtId="176" formatCode="&quot; &quot;#,##0.00&quot; &quot;;&quot; (&quot;#,##0.00&quot;)&quot;;&quot; -&quot;00&quot; &quot;;&quot; &quot;@&quot; &quot;"/>
    <numFmt numFmtId="177" formatCode="_-* #,##0.00\ _P_t_s_-;\-* #,##0.00\ _P_t_s_-;_-* &quot;-&quot;??\ _P_t_s_-;_-@_-"/>
    <numFmt numFmtId="178" formatCode="#,##0.00\ &quot;€&quot;;\-#,##0.00\ &quot;€&quot;"/>
    <numFmt numFmtId="179" formatCode="\$#,##0\ ;\(\$#,##0\)"/>
    <numFmt numFmtId="180" formatCode="_([$€-2]* #,##0.00_);_([$€-2]* \(#,##0.00\);_([$€-2]* &quot;-&quot;??_)"/>
    <numFmt numFmtId="181" formatCode="&quot; &quot;#,##0.00&quot; &quot;;&quot; (&quot;#,##0.00&quot;)&quot;;&quot; -&quot;#&quot; &quot;;&quot; &quot;@&quot; &quot;"/>
    <numFmt numFmtId="182" formatCode="[$-409]General"/>
    <numFmt numFmtId="183" formatCode="#."/>
    <numFmt numFmtId="184" formatCode="#,000"/>
    <numFmt numFmtId="185" formatCode="mm/dd/yyyy;@"/>
    <numFmt numFmtId="186" formatCode="_(* #,##0.000000_);_(* \(#,##0.000000\);_(* &quot;-&quot;??_);_(@_)"/>
    <numFmt numFmtId="187" formatCode="#,##0.00000000000"/>
    <numFmt numFmtId="188" formatCode="_-* #,##0.00\ _€_-;\-* #,##0.00\ _€_-;_-* &quot;-&quot;??\ _€_-;_-@_-"/>
    <numFmt numFmtId="189" formatCode="#,##0.0000_);\(#,##0.0000\)"/>
    <numFmt numFmtId="190" formatCode="0_)"/>
    <numFmt numFmtId="191" formatCode="[$-1C0A]d&quot; de &quot;mmmm&quot; de &quot;yyyy;@"/>
    <numFmt numFmtId="192" formatCode="_(&quot;$&quot;* #,##0_);_(&quot;$&quot;* \(#,##0\);_(&quot;$&quot;* &quot;-&quot;??_);_(@_)"/>
    <numFmt numFmtId="193" formatCode="0.00_)"/>
    <numFmt numFmtId="194" formatCode="[$-409]d\-mmm\-yy;@"/>
    <numFmt numFmtId="195" formatCode="_(* #,##0\ &quot;pta&quot;_);_(* \(#,##0\ &quot;pta&quot;\);_(* &quot;-&quot;??\ &quot;pta&quot;_);_(@_)"/>
    <numFmt numFmtId="196" formatCode="&quot; RD$&quot;#,##0.00&quot; &quot;;&quot; RD$(&quot;#,##0.00&quot;)&quot;;&quot; RD$-&quot;#&quot; &quot;;@&quot; &quot;"/>
    <numFmt numFmtId="197" formatCode="[$-1C0A]General"/>
    <numFmt numFmtId="198" formatCode="[$RD$-1C0A]&quot; &quot;#,##0.00;[Red]&quot;-&quot;[$RD$-1C0A]&quot; &quot;#,##0.00"/>
  </numFmts>
  <fonts count="9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6"/>
      <color theme="1"/>
      <name val="Arial Narrow"/>
      <family val="2"/>
    </font>
    <font>
      <b/>
      <sz val="14"/>
      <color theme="1"/>
      <name val="Arial Narrow"/>
      <family val="2"/>
    </font>
  </fonts>
  <fills count="9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94">
    <xf numFmtId="0" fontId="0" fillId="0" borderId="0"/>
    <xf numFmtId="0" fontId="10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168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21" fillId="0" borderId="0"/>
    <xf numFmtId="0" fontId="11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1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9" fillId="1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9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9" fillId="2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9" fillId="28" borderId="0" applyNumberFormat="0" applyBorder="0" applyAlignment="0" applyProtection="0"/>
    <xf numFmtId="174" fontId="12" fillId="37" borderId="0" applyNumberFormat="0" applyBorder="0" applyAlignment="0" applyProtection="0"/>
    <xf numFmtId="174" fontId="12" fillId="37" borderId="0" applyNumberFormat="0" applyBorder="0" applyAlignment="0" applyProtection="0"/>
    <xf numFmtId="174" fontId="12" fillId="37" borderId="0" applyNumberFormat="0" applyBorder="0" applyAlignment="0" applyProtection="0"/>
    <xf numFmtId="174" fontId="12" fillId="38" borderId="0" applyNumberFormat="0" applyBorder="0" applyAlignment="0" applyProtection="0"/>
    <xf numFmtId="174" fontId="12" fillId="38" borderId="0" applyNumberFormat="0" applyBorder="0" applyAlignment="0" applyProtection="0"/>
    <xf numFmtId="174" fontId="12" fillId="38" borderId="0" applyNumberFormat="0" applyBorder="0" applyAlignment="0" applyProtection="0"/>
    <xf numFmtId="174" fontId="12" fillId="39" borderId="0" applyNumberFormat="0" applyBorder="0" applyAlignment="0" applyProtection="0"/>
    <xf numFmtId="174" fontId="12" fillId="39" borderId="0" applyNumberFormat="0" applyBorder="0" applyAlignment="0" applyProtection="0"/>
    <xf numFmtId="174" fontId="12" fillId="39" borderId="0" applyNumberFormat="0" applyBorder="0" applyAlignment="0" applyProtection="0"/>
    <xf numFmtId="174" fontId="12" fillId="36" borderId="0" applyNumberFormat="0" applyBorder="0" applyAlignment="0" applyProtection="0"/>
    <xf numFmtId="174" fontId="12" fillId="36" borderId="0" applyNumberFormat="0" applyBorder="0" applyAlignment="0" applyProtection="0"/>
    <xf numFmtId="174" fontId="12" fillId="36" borderId="0" applyNumberFormat="0" applyBorder="0" applyAlignment="0" applyProtection="0"/>
    <xf numFmtId="174" fontId="12" fillId="35" borderId="0" applyNumberFormat="0" applyBorder="0" applyAlignment="0" applyProtection="0"/>
    <xf numFmtId="174" fontId="12" fillId="35" borderId="0" applyNumberFormat="0" applyBorder="0" applyAlignment="0" applyProtection="0"/>
    <xf numFmtId="174" fontId="12" fillId="35" borderId="0" applyNumberFormat="0" applyBorder="0" applyAlignment="0" applyProtection="0"/>
    <xf numFmtId="174" fontId="12" fillId="39" borderId="0" applyNumberFormat="0" applyBorder="0" applyAlignment="0" applyProtection="0"/>
    <xf numFmtId="174" fontId="12" fillId="39" borderId="0" applyNumberFormat="0" applyBorder="0" applyAlignment="0" applyProtection="0"/>
    <xf numFmtId="174" fontId="12" fillId="39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9" fillId="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1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9" fillId="17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9" fillId="21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9" fillId="25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9" fillId="29" borderId="0" applyNumberFormat="0" applyBorder="0" applyAlignment="0" applyProtection="0"/>
    <xf numFmtId="174" fontId="12" fillId="35" borderId="0" applyNumberFormat="0" applyBorder="0" applyAlignment="0" applyProtection="0"/>
    <xf numFmtId="174" fontId="12" fillId="35" borderId="0" applyNumberFormat="0" applyBorder="0" applyAlignment="0" applyProtection="0"/>
    <xf numFmtId="174" fontId="12" fillId="35" borderId="0" applyNumberFormat="0" applyBorder="0" applyAlignment="0" applyProtection="0"/>
    <xf numFmtId="174" fontId="12" fillId="38" borderId="0" applyNumberFormat="0" applyBorder="0" applyAlignment="0" applyProtection="0"/>
    <xf numFmtId="174" fontId="12" fillId="38" borderId="0" applyNumberFormat="0" applyBorder="0" applyAlignment="0" applyProtection="0"/>
    <xf numFmtId="174" fontId="12" fillId="38" borderId="0" applyNumberFormat="0" applyBorder="0" applyAlignment="0" applyProtection="0"/>
    <xf numFmtId="174" fontId="12" fillId="42" borderId="0" applyNumberFormat="0" applyBorder="0" applyAlignment="0" applyProtection="0"/>
    <xf numFmtId="174" fontId="12" fillId="42" borderId="0" applyNumberFormat="0" applyBorder="0" applyAlignment="0" applyProtection="0"/>
    <xf numFmtId="174" fontId="12" fillId="42" borderId="0" applyNumberFormat="0" applyBorder="0" applyAlignment="0" applyProtection="0"/>
    <xf numFmtId="174" fontId="12" fillId="32" borderId="0" applyNumberFormat="0" applyBorder="0" applyAlignment="0" applyProtection="0"/>
    <xf numFmtId="174" fontId="12" fillId="32" borderId="0" applyNumberFormat="0" applyBorder="0" applyAlignment="0" applyProtection="0"/>
    <xf numFmtId="174" fontId="12" fillId="32" borderId="0" applyNumberFormat="0" applyBorder="0" applyAlignment="0" applyProtection="0"/>
    <xf numFmtId="174" fontId="12" fillId="35" borderId="0" applyNumberFormat="0" applyBorder="0" applyAlignment="0" applyProtection="0"/>
    <xf numFmtId="174" fontId="12" fillId="35" borderId="0" applyNumberFormat="0" applyBorder="0" applyAlignment="0" applyProtection="0"/>
    <xf numFmtId="174" fontId="12" fillId="35" borderId="0" applyNumberFormat="0" applyBorder="0" applyAlignment="0" applyProtection="0"/>
    <xf numFmtId="174" fontId="12" fillId="39" borderId="0" applyNumberFormat="0" applyBorder="0" applyAlignment="0" applyProtection="0"/>
    <xf numFmtId="174" fontId="12" fillId="39" borderId="0" applyNumberFormat="0" applyBorder="0" applyAlignment="0" applyProtection="0"/>
    <xf numFmtId="174" fontId="12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3" fillId="2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0" borderId="0" applyNumberFormat="0" applyBorder="0" applyAlignment="0" applyProtection="0"/>
    <xf numFmtId="174" fontId="22" fillId="35" borderId="0" applyNumberFormat="0" applyBorder="0" applyAlignment="0" applyProtection="0"/>
    <xf numFmtId="174" fontId="22" fillId="35" borderId="0" applyNumberFormat="0" applyBorder="0" applyAlignment="0" applyProtection="0"/>
    <xf numFmtId="174" fontId="22" fillId="35" borderId="0" applyNumberFormat="0" applyBorder="0" applyAlignment="0" applyProtection="0"/>
    <xf numFmtId="174" fontId="22" fillId="47" borderId="0" applyNumberFormat="0" applyBorder="0" applyAlignment="0" applyProtection="0"/>
    <xf numFmtId="174" fontId="22" fillId="47" borderId="0" applyNumberFormat="0" applyBorder="0" applyAlignment="0" applyProtection="0"/>
    <xf numFmtId="174" fontId="22" fillId="47" borderId="0" applyNumberFormat="0" applyBorder="0" applyAlignment="0" applyProtection="0"/>
    <xf numFmtId="174" fontId="22" fillId="41" borderId="0" applyNumberFormat="0" applyBorder="0" applyAlignment="0" applyProtection="0"/>
    <xf numFmtId="174" fontId="22" fillId="41" borderId="0" applyNumberFormat="0" applyBorder="0" applyAlignment="0" applyProtection="0"/>
    <xf numFmtId="174" fontId="22" fillId="41" borderId="0" applyNumberFormat="0" applyBorder="0" applyAlignment="0" applyProtection="0"/>
    <xf numFmtId="174" fontId="22" fillId="32" borderId="0" applyNumberFormat="0" applyBorder="0" applyAlignment="0" applyProtection="0"/>
    <xf numFmtId="174" fontId="22" fillId="32" borderId="0" applyNumberFormat="0" applyBorder="0" applyAlignment="0" applyProtection="0"/>
    <xf numFmtId="174" fontId="22" fillId="32" borderId="0" applyNumberFormat="0" applyBorder="0" applyAlignment="0" applyProtection="0"/>
    <xf numFmtId="174" fontId="22" fillId="35" borderId="0" applyNumberFormat="0" applyBorder="0" applyAlignment="0" applyProtection="0"/>
    <xf numFmtId="174" fontId="22" fillId="35" borderId="0" applyNumberFormat="0" applyBorder="0" applyAlignment="0" applyProtection="0"/>
    <xf numFmtId="174" fontId="22" fillId="35" borderId="0" applyNumberFormat="0" applyBorder="0" applyAlignment="0" applyProtection="0"/>
    <xf numFmtId="174" fontId="22" fillId="38" borderId="0" applyNumberFormat="0" applyBorder="0" applyAlignment="0" applyProtection="0"/>
    <xf numFmtId="174" fontId="22" fillId="38" borderId="0" applyNumberFormat="0" applyBorder="0" applyAlignment="0" applyProtection="0"/>
    <xf numFmtId="174" fontId="22" fillId="38" borderId="0" applyNumberFormat="0" applyBorder="0" applyAlignment="0" applyProtection="0"/>
    <xf numFmtId="0" fontId="2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7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1" borderId="0" applyNumberFormat="0" applyBorder="0" applyAlignment="0" applyProtection="0"/>
    <xf numFmtId="0" fontId="23" fillId="11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12" fillId="52" borderId="0" applyNumberFormat="0" applyBorder="0" applyAlignment="0" applyProtection="0"/>
    <xf numFmtId="0" fontId="12" fillId="56" borderId="0" applyNumberFormat="0" applyBorder="0" applyAlignment="0" applyProtection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3" fillId="15" borderId="0" applyNumberFormat="0" applyBorder="0" applyAlignment="0" applyProtection="0"/>
    <xf numFmtId="0" fontId="22" fillId="55" borderId="0" applyNumberFormat="0" applyBorder="0" applyAlignment="0" applyProtection="0"/>
    <xf numFmtId="0" fontId="22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4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2" fillId="57" borderId="0" applyNumberFormat="0" applyBorder="0" applyAlignment="0" applyProtection="0"/>
    <xf numFmtId="0" fontId="1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3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12" fillId="52" borderId="0" applyNumberFormat="0" applyBorder="0" applyAlignment="0" applyProtection="0"/>
    <xf numFmtId="0" fontId="1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47" borderId="0" applyNumberFormat="0" applyBorder="0" applyAlignment="0" applyProtection="0"/>
    <xf numFmtId="0" fontId="23" fillId="27" borderId="0" applyNumberFormat="0" applyBorder="0" applyAlignment="0" applyProtection="0"/>
    <xf numFmtId="0" fontId="22" fillId="4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4" borderId="0" applyNumberFormat="0" applyBorder="0" applyAlignment="0" applyProtection="0"/>
    <xf numFmtId="174" fontId="26" fillId="35" borderId="0" applyNumberFormat="0" applyBorder="0" applyAlignment="0" applyProtection="0"/>
    <xf numFmtId="174" fontId="26" fillId="35" borderId="0" applyNumberFormat="0" applyBorder="0" applyAlignment="0" applyProtection="0"/>
    <xf numFmtId="174" fontId="26" fillId="35" borderId="0" applyNumberFormat="0" applyBorder="0" applyAlignment="0" applyProtection="0"/>
    <xf numFmtId="0" fontId="27" fillId="59" borderId="13" applyNumberFormat="0" applyAlignment="0" applyProtection="0"/>
    <xf numFmtId="0" fontId="27" fillId="59" borderId="13" applyNumberFormat="0" applyAlignment="0" applyProtection="0"/>
    <xf numFmtId="0" fontId="28" fillId="5" borderId="10" applyNumberFormat="0" applyAlignment="0" applyProtection="0"/>
    <xf numFmtId="174" fontId="29" fillId="60" borderId="13" applyNumberFormat="0" applyAlignment="0" applyProtection="0"/>
    <xf numFmtId="174" fontId="29" fillId="60" borderId="13" applyNumberFormat="0" applyAlignment="0" applyProtection="0"/>
    <xf numFmtId="174" fontId="29" fillId="60" borderId="13" applyNumberFormat="0" applyAlignment="0" applyProtection="0"/>
    <xf numFmtId="174" fontId="30" fillId="61" borderId="14" applyNumberFormat="0" applyAlignment="0" applyProtection="0"/>
    <xf numFmtId="174" fontId="30" fillId="61" borderId="14" applyNumberFormat="0" applyAlignment="0" applyProtection="0"/>
    <xf numFmtId="174" fontId="30" fillId="61" borderId="14" applyNumberFormat="0" applyAlignment="0" applyProtection="0"/>
    <xf numFmtId="174" fontId="31" fillId="0" borderId="15" applyNumberFormat="0" applyFill="0" applyAlignment="0" applyProtection="0"/>
    <xf numFmtId="174" fontId="31" fillId="0" borderId="15" applyNumberFormat="0" applyFill="0" applyAlignment="0" applyProtection="0"/>
    <xf numFmtId="174" fontId="31" fillId="0" borderId="15" applyNumberFormat="0" applyFill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Border="0" applyAlignment="0" applyProtection="0"/>
    <xf numFmtId="0" fontId="30" fillId="61" borderId="14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36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7" fillId="63" borderId="0" applyNumberFormat="0" applyFont="0" applyFill="0" applyAlignment="0"/>
    <xf numFmtId="0" fontId="17" fillId="64" borderId="0" applyNumberFormat="0" applyFont="0" applyFill="0" applyAlignment="0"/>
    <xf numFmtId="0" fontId="34" fillId="0" borderId="0" applyFont="0" applyFill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174" fontId="39" fillId="0" borderId="0" applyNumberFormat="0" applyFill="0" applyBorder="0" applyAlignment="0" applyProtection="0"/>
    <xf numFmtId="174" fontId="39" fillId="0" borderId="0" applyNumberFormat="0" applyFill="0" applyBorder="0" applyAlignment="0" applyProtection="0"/>
    <xf numFmtId="174" fontId="39" fillId="0" borderId="0" applyNumberFormat="0" applyFill="0" applyBorder="0" applyAlignment="0" applyProtection="0"/>
    <xf numFmtId="0" fontId="15" fillId="68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16" fillId="73" borderId="0" applyNumberFormat="0" applyBorder="0" applyAlignment="0" applyProtection="0"/>
    <xf numFmtId="174" fontId="22" fillId="74" borderId="0" applyNumberFormat="0" applyBorder="0" applyAlignment="0" applyProtection="0"/>
    <xf numFmtId="174" fontId="22" fillId="74" borderId="0" applyNumberFormat="0" applyBorder="0" applyAlignment="0" applyProtection="0"/>
    <xf numFmtId="174" fontId="22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16" fillId="77" borderId="0" applyNumberFormat="0" applyBorder="0" applyAlignment="0" applyProtection="0"/>
    <xf numFmtId="174" fontId="22" fillId="47" borderId="0" applyNumberFormat="0" applyBorder="0" applyAlignment="0" applyProtection="0"/>
    <xf numFmtId="174" fontId="22" fillId="47" borderId="0" applyNumberFormat="0" applyBorder="0" applyAlignment="0" applyProtection="0"/>
    <xf numFmtId="174" fontId="22" fillId="47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16" fillId="80" borderId="0" applyNumberFormat="0" applyBorder="0" applyAlignment="0" applyProtection="0"/>
    <xf numFmtId="174" fontId="22" fillId="41" borderId="0" applyNumberFormat="0" applyBorder="0" applyAlignment="0" applyProtection="0"/>
    <xf numFmtId="174" fontId="22" fillId="41" borderId="0" applyNumberFormat="0" applyBorder="0" applyAlignment="0" applyProtection="0"/>
    <xf numFmtId="174" fontId="22" fillId="41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16" fillId="83" borderId="0" applyNumberFormat="0" applyBorder="0" applyAlignment="0" applyProtection="0"/>
    <xf numFmtId="174" fontId="22" fillId="84" borderId="0" applyNumberFormat="0" applyBorder="0" applyAlignment="0" applyProtection="0"/>
    <xf numFmtId="174" fontId="22" fillId="84" borderId="0" applyNumberFormat="0" applyBorder="0" applyAlignment="0" applyProtection="0"/>
    <xf numFmtId="174" fontId="22" fillId="84" borderId="0" applyNumberFormat="0" applyBorder="0" applyAlignment="0" applyProtection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16" fillId="87" borderId="0" applyNumberFormat="0" applyBorder="0" applyAlignment="0" applyProtection="0"/>
    <xf numFmtId="174" fontId="22" fillId="45" borderId="0" applyNumberFormat="0" applyBorder="0" applyAlignment="0" applyProtection="0"/>
    <xf numFmtId="174" fontId="22" fillId="45" borderId="0" applyNumberFormat="0" applyBorder="0" applyAlignment="0" applyProtection="0"/>
    <xf numFmtId="174" fontId="22" fillId="45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16" fillId="90" borderId="0" applyNumberFormat="0" applyBorder="0" applyAlignment="0" applyProtection="0"/>
    <xf numFmtId="174" fontId="22" fillId="51" borderId="0" applyNumberFormat="0" applyBorder="0" applyAlignment="0" applyProtection="0"/>
    <xf numFmtId="174" fontId="22" fillId="51" borderId="0" applyNumberFormat="0" applyBorder="0" applyAlignment="0" applyProtection="0"/>
    <xf numFmtId="174" fontId="22" fillId="51" borderId="0" applyNumberFormat="0" applyBorder="0" applyAlignment="0" applyProtection="0"/>
    <xf numFmtId="174" fontId="40" fillId="42" borderId="13" applyNumberFormat="0" applyAlignment="0" applyProtection="0"/>
    <xf numFmtId="174" fontId="40" fillId="42" borderId="13" applyNumberFormat="0" applyAlignment="0" applyProtection="0"/>
    <xf numFmtId="174" fontId="40" fillId="42" borderId="13" applyNumberFormat="0" applyAlignment="0" applyProtection="0"/>
    <xf numFmtId="18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41" fillId="0" borderId="0"/>
    <xf numFmtId="182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3" fontId="44" fillId="0" borderId="0">
      <protection locked="0"/>
    </xf>
    <xf numFmtId="183" fontId="45" fillId="0" borderId="0">
      <protection locked="0"/>
    </xf>
    <xf numFmtId="183" fontId="45" fillId="0" borderId="0">
      <protection locked="0"/>
    </xf>
    <xf numFmtId="183" fontId="45" fillId="0" borderId="0">
      <protection locked="0"/>
    </xf>
    <xf numFmtId="183" fontId="45" fillId="0" borderId="0">
      <protection locked="0"/>
    </xf>
    <xf numFmtId="183" fontId="45" fillId="0" borderId="0">
      <protection locked="0"/>
    </xf>
    <xf numFmtId="183" fontId="45" fillId="0" borderId="0">
      <protection locked="0"/>
    </xf>
    <xf numFmtId="0" fontId="20" fillId="0" borderId="0" applyNumberFormat="0" applyFill="0" applyBorder="0" applyAlignment="0" applyProtection="0"/>
    <xf numFmtId="184" fontId="20" fillId="0" borderId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6" fillId="33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74" fontId="55" fillId="0" borderId="0" applyFill="0" applyBorder="0" applyAlignment="0" applyProtection="0">
      <alignment vertical="top"/>
      <protection locked="0"/>
    </xf>
    <xf numFmtId="174" fontId="24" fillId="34" borderId="0" applyNumberFormat="0" applyBorder="0" applyAlignment="0" applyProtection="0"/>
    <xf numFmtId="174" fontId="24" fillId="34" borderId="0" applyNumberFormat="0" applyBorder="0" applyAlignment="0" applyProtection="0"/>
    <xf numFmtId="174" fontId="24" fillId="34" borderId="0" applyNumberFormat="0" applyBorder="0" applyAlignment="0" applyProtection="0"/>
    <xf numFmtId="0" fontId="40" fillId="36" borderId="13" applyNumberFormat="0" applyAlignment="0" applyProtection="0"/>
    <xf numFmtId="0" fontId="56" fillId="0" borderId="19" applyNumberFormat="0" applyFill="0" applyAlignment="0" applyProtection="0"/>
    <xf numFmtId="172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7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ill="0" applyBorder="0" applyAlignment="0" applyProtection="0"/>
    <xf numFmtId="167" fontId="12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11" fillId="0" borderId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8" fillId="42" borderId="0" applyNumberFormat="0" applyBorder="0" applyAlignment="0" applyProtection="0"/>
    <xf numFmtId="174" fontId="59" fillId="42" borderId="0" applyNumberFormat="0" applyBorder="0" applyAlignment="0" applyProtection="0"/>
    <xf numFmtId="174" fontId="59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/>
    <xf numFmtId="193" fontId="62" fillId="0" borderId="0"/>
    <xf numFmtId="0" fontId="4" fillId="0" borderId="0"/>
    <xf numFmtId="193" fontId="61" fillId="0" borderId="0"/>
    <xf numFmtId="194" fontId="6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11" fillId="0" borderId="0"/>
    <xf numFmtId="193" fontId="6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65" fillId="0" borderId="0"/>
    <xf numFmtId="0" fontId="63" fillId="0" borderId="0"/>
    <xf numFmtId="0" fontId="2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49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4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1" fillId="0" borderId="0"/>
    <xf numFmtId="174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0" fontId="11" fillId="0" borderId="0"/>
    <xf numFmtId="0" fontId="4" fillId="0" borderId="0"/>
    <xf numFmtId="0" fontId="4" fillId="0" borderId="0"/>
    <xf numFmtId="0" fontId="11" fillId="0" borderId="0">
      <alignment vertical="center"/>
    </xf>
    <xf numFmtId="174" fontId="2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11" fillId="0" borderId="0"/>
    <xf numFmtId="49" fontId="11" fillId="0" borderId="0"/>
    <xf numFmtId="49" fontId="11" fillId="0" borderId="0"/>
    <xf numFmtId="49" fontId="11" fillId="0" borderId="0"/>
    <xf numFmtId="49" fontId="11" fillId="0" borderId="0"/>
    <xf numFmtId="0" fontId="4" fillId="0" borderId="0"/>
    <xf numFmtId="0" fontId="4" fillId="0" borderId="0"/>
    <xf numFmtId="0" fontId="4" fillId="0" borderId="0"/>
    <xf numFmtId="49" fontId="11" fillId="0" borderId="0"/>
    <xf numFmtId="49" fontId="11" fillId="0" borderId="0"/>
    <xf numFmtId="4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11" fillId="39" borderId="20" applyNumberFormat="0" applyFont="0" applyAlignment="0" applyProtection="0"/>
    <xf numFmtId="174" fontId="21" fillId="39" borderId="20" applyNumberFormat="0" applyFont="0" applyAlignment="0" applyProtection="0"/>
    <xf numFmtId="174" fontId="21" fillId="39" borderId="20" applyNumberFormat="0" applyFont="0" applyAlignment="0" applyProtection="0"/>
    <xf numFmtId="0" fontId="11" fillId="39" borderId="20" applyNumberFormat="0" applyFont="0" applyAlignment="0" applyProtection="0"/>
    <xf numFmtId="0" fontId="9" fillId="6" borderId="12" applyNumberFormat="0" applyFont="0" applyAlignment="0" applyProtection="0"/>
    <xf numFmtId="0" fontId="68" fillId="59" borderId="21" applyNumberFormat="0" applyAlignment="0" applyProtection="0"/>
    <xf numFmtId="0" fontId="68" fillId="59" borderId="21" applyNumberFormat="0" applyAlignment="0" applyProtection="0"/>
    <xf numFmtId="0" fontId="69" fillId="5" borderId="11" applyNumberFormat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1" fillId="0" borderId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4" fontId="68" fillId="60" borderId="21" applyNumberFormat="0" applyAlignment="0" applyProtection="0"/>
    <xf numFmtId="174" fontId="68" fillId="60" borderId="21" applyNumberFormat="0" applyAlignment="0" applyProtection="0"/>
    <xf numFmtId="174" fontId="68" fillId="60" borderId="21" applyNumberFormat="0" applyAlignment="0" applyProtection="0"/>
    <xf numFmtId="0" fontId="7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73" fillId="0" borderId="22" applyNumberFormat="0" applyFill="0" applyAlignment="0" applyProtection="0"/>
    <xf numFmtId="174" fontId="73" fillId="0" borderId="22" applyNumberFormat="0" applyFill="0" applyAlignment="0" applyProtection="0"/>
    <xf numFmtId="174" fontId="73" fillId="0" borderId="22" applyNumberFormat="0" applyFill="0" applyAlignment="0" applyProtection="0"/>
    <xf numFmtId="0" fontId="74" fillId="91" borderId="0"/>
    <xf numFmtId="174" fontId="75" fillId="0" borderId="23" applyNumberFormat="0" applyFill="0" applyAlignment="0" applyProtection="0"/>
    <xf numFmtId="174" fontId="75" fillId="0" borderId="23" applyNumberFormat="0" applyFill="0" applyAlignment="0" applyProtection="0"/>
    <xf numFmtId="174" fontId="75" fillId="0" borderId="23" applyNumberFormat="0" applyFill="0" applyAlignment="0" applyProtection="0"/>
    <xf numFmtId="0" fontId="19" fillId="92" borderId="0"/>
    <xf numFmtId="174" fontId="39" fillId="0" borderId="24" applyNumberFormat="0" applyFill="0" applyAlignment="0" applyProtection="0"/>
    <xf numFmtId="174" fontId="39" fillId="0" borderId="24" applyNumberFormat="0" applyFill="0" applyAlignment="0" applyProtection="0"/>
    <xf numFmtId="174" fontId="39" fillId="0" borderId="24" applyNumberFormat="0" applyFill="0" applyAlignment="0" applyProtection="0"/>
    <xf numFmtId="174" fontId="71" fillId="0" borderId="0" applyNumberFormat="0" applyFill="0" applyBorder="0" applyAlignment="0" applyProtection="0"/>
    <xf numFmtId="174" fontId="71" fillId="0" borderId="0" applyNumberFormat="0" applyFill="0" applyBorder="0" applyAlignment="0" applyProtection="0"/>
    <xf numFmtId="174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25" applyNumberFormat="0" applyFill="0" applyAlignment="0" applyProtection="0"/>
    <xf numFmtId="174" fontId="38" fillId="0" borderId="26" applyNumberFormat="0" applyFill="0" applyAlignment="0" applyProtection="0"/>
    <xf numFmtId="174" fontId="38" fillId="0" borderId="26" applyNumberFormat="0" applyFill="0" applyAlignment="0" applyProtection="0"/>
    <xf numFmtId="195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1" fillId="0" borderId="0"/>
    <xf numFmtId="0" fontId="3" fillId="0" borderId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5" fontId="11" fillId="0" borderId="0" applyFont="0" applyFill="0" applyBorder="0" applyAlignment="0" applyProtection="0"/>
    <xf numFmtId="196" fontId="83" fillId="0" borderId="0"/>
    <xf numFmtId="0" fontId="88" fillId="0" borderId="0">
      <alignment horizontal="center"/>
    </xf>
    <xf numFmtId="0" fontId="88" fillId="0" borderId="0">
      <alignment horizontal="center" textRotation="9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41" fillId="0" borderId="0"/>
    <xf numFmtId="0" fontId="83" fillId="0" borderId="0"/>
    <xf numFmtId="0" fontId="83" fillId="0" borderId="0"/>
    <xf numFmtId="0" fontId="11" fillId="0" borderId="0"/>
    <xf numFmtId="0" fontId="89" fillId="0" borderId="0"/>
    <xf numFmtId="198" fontId="89" fillId="0" borderId="0"/>
    <xf numFmtId="0" fontId="1" fillId="0" borderId="0"/>
    <xf numFmtId="197" fontId="41" fillId="0" borderId="0"/>
    <xf numFmtId="197" fontId="41" fillId="0" borderId="0"/>
    <xf numFmtId="197" fontId="4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</cellStyleXfs>
  <cellXfs count="92">
    <xf numFmtId="0" fontId="0" fillId="0" borderId="0" xfId="0"/>
    <xf numFmtId="2" fontId="77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4" fontId="78" fillId="0" borderId="0" xfId="1181" applyNumberFormat="1" applyFont="1" applyAlignment="1">
      <alignment vertical="center"/>
    </xf>
    <xf numFmtId="2" fontId="78" fillId="0" borderId="0" xfId="0" applyNumberFormat="1" applyFont="1" applyAlignment="1">
      <alignment horizontal="center" vertical="center"/>
    </xf>
    <xf numFmtId="2" fontId="77" fillId="2" borderId="0" xfId="0" applyNumberFormat="1" applyFont="1" applyFill="1" applyAlignment="1">
      <alignment horizontal="center" vertical="center"/>
    </xf>
    <xf numFmtId="0" fontId="78" fillId="2" borderId="0" xfId="0" applyFont="1" applyFill="1" applyAlignment="1">
      <alignment horizontal="left" vertical="center" wrapText="1"/>
    </xf>
    <xf numFmtId="4" fontId="78" fillId="2" borderId="0" xfId="1181" applyNumberFormat="1" applyFont="1" applyFill="1" applyAlignment="1">
      <alignment vertical="center"/>
    </xf>
    <xf numFmtId="2" fontId="78" fillId="2" borderId="0" xfId="0" applyNumberFormat="1" applyFont="1" applyFill="1" applyAlignment="1">
      <alignment horizontal="center" vertical="center"/>
    </xf>
    <xf numFmtId="0" fontId="78" fillId="2" borderId="0" xfId="0" applyFont="1" applyFill="1" applyAlignment="1">
      <alignment vertical="center"/>
    </xf>
    <xf numFmtId="0" fontId="8" fillId="2" borderId="0" xfId="1183" applyFont="1" applyFill="1" applyAlignment="1">
      <alignment horizontal="center" vertical="center" wrapText="1"/>
    </xf>
    <xf numFmtId="170" fontId="6" fillId="2" borderId="0" xfId="1183" applyNumberFormat="1" applyFont="1" applyFill="1" applyAlignment="1">
      <alignment horizontal="center" vertical="center" wrapText="1"/>
    </xf>
    <xf numFmtId="0" fontId="6" fillId="2" borderId="0" xfId="1183" applyFont="1" applyFill="1" applyAlignment="1">
      <alignment horizontal="right" vertical="center" wrapText="1"/>
    </xf>
    <xf numFmtId="0" fontId="76" fillId="2" borderId="0" xfId="0" applyFont="1" applyFill="1" applyBorder="1" applyAlignment="1">
      <alignment horizontal="left" vertical="center" wrapText="1"/>
    </xf>
    <xf numFmtId="2" fontId="64" fillId="2" borderId="0" xfId="0" applyNumberFormat="1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vertical="center"/>
    </xf>
    <xf numFmtId="0" fontId="80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83" fillId="0" borderId="0" xfId="0" applyFont="1" applyAlignment="1">
      <alignment vertical="center" wrapText="1"/>
    </xf>
    <xf numFmtId="4" fontId="64" fillId="0" borderId="3" xfId="1181" applyNumberFormat="1" applyFont="1" applyFill="1" applyBorder="1" applyAlignment="1">
      <alignment vertical="center" wrapText="1"/>
    </xf>
    <xf numFmtId="166" fontId="82" fillId="0" borderId="3" xfId="1184" applyNumberFormat="1" applyFont="1" applyFill="1" applyBorder="1" applyAlignment="1">
      <alignment vertical="center" wrapText="1"/>
    </xf>
    <xf numFmtId="166" fontId="82" fillId="0" borderId="4" xfId="1184" applyNumberFormat="1" applyFont="1" applyFill="1" applyBorder="1" applyAlignment="1">
      <alignment vertical="center" wrapText="1"/>
    </xf>
    <xf numFmtId="166" fontId="81" fillId="0" borderId="1" xfId="1184" applyNumberFormat="1" applyFont="1" applyFill="1" applyBorder="1" applyAlignment="1">
      <alignment vertical="center" wrapText="1"/>
    </xf>
    <xf numFmtId="0" fontId="80" fillId="0" borderId="0" xfId="0" applyFont="1" applyAlignment="1">
      <alignment vertical="center" wrapText="1"/>
    </xf>
    <xf numFmtId="2" fontId="64" fillId="0" borderId="1" xfId="0" applyNumberFormat="1" applyFont="1" applyBorder="1" applyAlignment="1">
      <alignment horizontal="center" vertical="center" wrapText="1"/>
    </xf>
    <xf numFmtId="4" fontId="80" fillId="0" borderId="1" xfId="1181" applyNumberFormat="1" applyFont="1" applyFill="1" applyBorder="1" applyAlignment="1">
      <alignment vertical="center" wrapText="1"/>
    </xf>
    <xf numFmtId="166" fontId="80" fillId="2" borderId="1" xfId="1184" applyNumberFormat="1" applyFont="1" applyFill="1" applyBorder="1" applyAlignment="1">
      <alignment vertical="center" wrapText="1"/>
    </xf>
    <xf numFmtId="166" fontId="13" fillId="2" borderId="1" xfId="1184" applyNumberFormat="1" applyFont="1" applyFill="1" applyBorder="1" applyAlignment="1">
      <alignment vertical="center" wrapText="1"/>
    </xf>
    <xf numFmtId="166" fontId="80" fillId="0" borderId="3" xfId="1184" applyNumberFormat="1" applyFont="1" applyFill="1" applyBorder="1" applyAlignment="1">
      <alignment vertical="center" wrapText="1"/>
    </xf>
    <xf numFmtId="2" fontId="76" fillId="0" borderId="1" xfId="0" applyNumberFormat="1" applyFont="1" applyBorder="1" applyAlignment="1">
      <alignment horizontal="center" vertical="center" wrapText="1"/>
    </xf>
    <xf numFmtId="2" fontId="80" fillId="0" borderId="1" xfId="0" applyNumberFormat="1" applyFont="1" applyBorder="1" applyAlignment="1">
      <alignment horizontal="center" vertical="center"/>
    </xf>
    <xf numFmtId="2" fontId="80" fillId="0" borderId="2" xfId="0" applyNumberFormat="1" applyFont="1" applyBorder="1" applyAlignment="1">
      <alignment horizontal="center" vertical="center"/>
    </xf>
    <xf numFmtId="2" fontId="64" fillId="0" borderId="3" xfId="0" applyNumberFormat="1" applyFont="1" applyBorder="1" applyAlignment="1">
      <alignment horizontal="center" vertical="center" wrapText="1"/>
    </xf>
    <xf numFmtId="49" fontId="80" fillId="0" borderId="1" xfId="0" applyNumberFormat="1" applyFont="1" applyBorder="1" applyAlignment="1">
      <alignment vertical="center" wrapText="1"/>
    </xf>
    <xf numFmtId="0" fontId="80" fillId="0" borderId="0" xfId="0" applyFont="1" applyAlignment="1">
      <alignment vertical="center"/>
    </xf>
    <xf numFmtId="2" fontId="76" fillId="0" borderId="2" xfId="0" applyNumberFormat="1" applyFont="1" applyBorder="1" applyAlignment="1">
      <alignment horizontal="center" vertical="center"/>
    </xf>
    <xf numFmtId="0" fontId="76" fillId="0" borderId="2" xfId="0" applyFont="1" applyBorder="1" applyAlignment="1">
      <alignment horizontal="left" vertical="center" wrapText="1"/>
    </xf>
    <xf numFmtId="43" fontId="86" fillId="0" borderId="1" xfId="1181" applyFont="1" applyFill="1" applyBorder="1" applyAlignment="1">
      <alignment vertical="center"/>
    </xf>
    <xf numFmtId="2" fontId="86" fillId="0" borderId="1" xfId="0" applyNumberFormat="1" applyFont="1" applyBorder="1" applyAlignment="1">
      <alignment horizontal="center" vertical="center"/>
    </xf>
    <xf numFmtId="49" fontId="80" fillId="0" borderId="6" xfId="0" applyNumberFormat="1" applyFont="1" applyBorder="1" applyAlignment="1">
      <alignment vertical="center" wrapText="1"/>
    </xf>
    <xf numFmtId="10" fontId="80" fillId="0" borderId="6" xfId="11" applyNumberFormat="1" applyFont="1" applyBorder="1" applyAlignment="1">
      <alignment vertical="center"/>
    </xf>
    <xf numFmtId="49" fontId="80" fillId="0" borderId="6" xfId="0" applyNumberFormat="1" applyFont="1" applyBorder="1" applyAlignment="1">
      <alignment horizontal="center" vertical="center"/>
    </xf>
    <xf numFmtId="10" fontId="80" fillId="0" borderId="1" xfId="11" applyNumberFormat="1" applyFont="1" applyBorder="1" applyAlignment="1">
      <alignment vertical="center"/>
    </xf>
    <xf numFmtId="49" fontId="80" fillId="0" borderId="1" xfId="0" applyNumberFormat="1" applyFont="1" applyBorder="1" applyAlignment="1">
      <alignment horizontal="center" vertical="center"/>
    </xf>
    <xf numFmtId="49" fontId="80" fillId="0" borderId="2" xfId="0" applyNumberFormat="1" applyFont="1" applyBorder="1" applyAlignment="1">
      <alignment horizontal="left" vertical="center" wrapText="1"/>
    </xf>
    <xf numFmtId="4" fontId="64" fillId="0" borderId="3" xfId="1181" applyNumberFormat="1" applyFont="1" applyBorder="1" applyAlignment="1">
      <alignment horizontal="left" vertical="center"/>
    </xf>
    <xf numFmtId="2" fontId="80" fillId="0" borderId="3" xfId="0" applyNumberFormat="1" applyFont="1" applyBorder="1" applyAlignment="1">
      <alignment horizontal="center" vertical="center"/>
    </xf>
    <xf numFmtId="166" fontId="80" fillId="0" borderId="4" xfId="1184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4" fontId="64" fillId="2" borderId="0" xfId="1181" applyNumberFormat="1" applyFont="1" applyFill="1" applyBorder="1" applyAlignment="1">
      <alignment vertical="center"/>
    </xf>
    <xf numFmtId="49" fontId="64" fillId="0" borderId="6" xfId="0" applyNumberFormat="1" applyFont="1" applyBorder="1" applyAlignment="1">
      <alignment horizontal="left" vertical="center" wrapText="1"/>
    </xf>
    <xf numFmtId="166" fontId="64" fillId="0" borderId="1" xfId="1184" applyNumberFormat="1" applyFont="1" applyFill="1" applyBorder="1" applyAlignment="1">
      <alignment vertical="center" wrapText="1"/>
    </xf>
    <xf numFmtId="166" fontId="76" fillId="0" borderId="1" xfId="1184" applyNumberFormat="1" applyFont="1" applyBorder="1" applyAlignment="1">
      <alignment vertical="center" wrapText="1"/>
    </xf>
    <xf numFmtId="166" fontId="64" fillId="0" borderId="1" xfId="1184" applyNumberFormat="1" applyFont="1" applyBorder="1" applyAlignment="1">
      <alignment vertical="center" wrapText="1"/>
    </xf>
    <xf numFmtId="166" fontId="64" fillId="0" borderId="6" xfId="1184" applyNumberFormat="1" applyFont="1" applyFill="1" applyBorder="1" applyAlignment="1">
      <alignment vertical="center" wrapText="1"/>
    </xf>
    <xf numFmtId="166" fontId="64" fillId="0" borderId="5" xfId="1184" applyNumberFormat="1" applyFont="1" applyBorder="1" applyAlignment="1">
      <alignment vertical="center" wrapText="1"/>
    </xf>
    <xf numFmtId="0" fontId="90" fillId="0" borderId="0" xfId="0" applyFont="1" applyAlignment="1">
      <alignment vertical="center"/>
    </xf>
    <xf numFmtId="49" fontId="76" fillId="0" borderId="6" xfId="0" applyNumberFormat="1" applyFont="1" applyBorder="1" applyAlignment="1">
      <alignment horizontal="left" vertical="center" wrapText="1"/>
    </xf>
    <xf numFmtId="2" fontId="79" fillId="93" borderId="27" xfId="1183" applyNumberFormat="1" applyFont="1" applyFill="1" applyBorder="1" applyAlignment="1">
      <alignment horizontal="center" vertical="center" wrapText="1"/>
    </xf>
    <xf numFmtId="0" fontId="79" fillId="93" borderId="29" xfId="1183" applyFont="1" applyFill="1" applyBorder="1" applyAlignment="1">
      <alignment horizontal="left" vertical="center" wrapText="1"/>
    </xf>
    <xf numFmtId="4" fontId="79" fillId="93" borderId="29" xfId="1181" applyNumberFormat="1" applyFont="1" applyFill="1" applyBorder="1" applyAlignment="1">
      <alignment horizontal="center" vertical="center" wrapText="1"/>
    </xf>
    <xf numFmtId="2" fontId="79" fillId="93" borderId="29" xfId="1181" applyNumberFormat="1" applyFont="1" applyFill="1" applyBorder="1" applyAlignment="1">
      <alignment horizontal="center" vertical="center" wrapText="1"/>
    </xf>
    <xf numFmtId="166" fontId="79" fillId="93" borderId="29" xfId="1184" applyNumberFormat="1" applyFont="1" applyFill="1" applyBorder="1" applyAlignment="1">
      <alignment horizontal="center" vertical="center" wrapText="1"/>
    </xf>
    <xf numFmtId="166" fontId="79" fillId="93" borderId="28" xfId="1184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left" vertical="center" wrapText="1"/>
    </xf>
    <xf numFmtId="4" fontId="11" fillId="3" borderId="6" xfId="1181" applyNumberFormat="1" applyFont="1" applyFill="1" applyBorder="1" applyAlignment="1">
      <alignment vertical="center"/>
    </xf>
    <xf numFmtId="2" fontId="11" fillId="3" borderId="6" xfId="0" applyNumberFormat="1" applyFont="1" applyFill="1" applyBorder="1" applyAlignment="1">
      <alignment horizontal="center" vertical="center"/>
    </xf>
    <xf numFmtId="166" fontId="0" fillId="3" borderId="6" xfId="1184" applyNumberFormat="1" applyFont="1" applyFill="1" applyBorder="1" applyAlignment="1">
      <alignment vertical="center" wrapText="1"/>
    </xf>
    <xf numFmtId="166" fontId="84" fillId="3" borderId="6" xfId="1184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76" fillId="0" borderId="2" xfId="0" applyNumberFormat="1" applyFont="1" applyBorder="1" applyAlignment="1">
      <alignment horizontal="left" vertical="center" wrapText="1"/>
    </xf>
    <xf numFmtId="49" fontId="80" fillId="0" borderId="1" xfId="0" applyNumberFormat="1" applyFont="1" applyFill="1" applyBorder="1" applyAlignment="1">
      <alignment horizontal="left" vertical="center" wrapText="1"/>
    </xf>
    <xf numFmtId="0" fontId="91" fillId="2" borderId="0" xfId="1183" applyFont="1" applyFill="1" applyAlignment="1">
      <alignment horizontal="center" vertical="center"/>
    </xf>
    <xf numFmtId="4" fontId="79" fillId="93" borderId="0" xfId="1181" applyNumberFormat="1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1181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2" fontId="76" fillId="2" borderId="0" xfId="0" applyNumberFormat="1" applyFont="1" applyFill="1" applyBorder="1" applyAlignment="1">
      <alignment horizontal="center" vertical="center"/>
    </xf>
    <xf numFmtId="44" fontId="87" fillId="2" borderId="0" xfId="0" applyNumberFormat="1" applyFont="1" applyFill="1" applyBorder="1" applyAlignment="1">
      <alignment vertical="center"/>
    </xf>
    <xf numFmtId="1" fontId="64" fillId="2" borderId="0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/>
    </xf>
    <xf numFmtId="166" fontId="84" fillId="3" borderId="1" xfId="1184" applyNumberFormat="1" applyFont="1" applyFill="1" applyBorder="1" applyAlignment="1">
      <alignment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0" fontId="91" fillId="2" borderId="0" xfId="1183" applyFont="1" applyFill="1" applyAlignment="1">
      <alignment horizontal="center" vertical="center"/>
    </xf>
    <xf numFmtId="4" fontId="77" fillId="93" borderId="0" xfId="1181" applyNumberFormat="1" applyFont="1" applyFill="1" applyBorder="1" applyAlignment="1">
      <alignment horizontal="center" vertical="center" wrapText="1"/>
    </xf>
  </cellXfs>
  <cellStyles count="1494">
    <cellStyle name="_x000d__x000a_JournalTemplate=C:\COMFO\CTALK\JOURSTD.TPL_x000d__x000a_LbStateAddress=3 3 0 251 1 89 2 311_x000d__x000a_LbStateJou" xfId="19" xr:uid="{00000000-0005-0000-0000-000000000000}"/>
    <cellStyle name="%" xfId="20" xr:uid="{00000000-0005-0000-0000-000001000000}"/>
    <cellStyle name="20% - Accent1" xfId="21" xr:uid="{00000000-0005-0000-0000-000002000000}"/>
    <cellStyle name="20% - Accent1 2" xfId="22" xr:uid="{00000000-0005-0000-0000-000003000000}"/>
    <cellStyle name="20% - Accent1 3" xfId="23" xr:uid="{00000000-0005-0000-0000-000004000000}"/>
    <cellStyle name="20% - Accent2" xfId="24" xr:uid="{00000000-0005-0000-0000-000005000000}"/>
    <cellStyle name="20% - Accent2 2" xfId="25" xr:uid="{00000000-0005-0000-0000-000006000000}"/>
    <cellStyle name="20% - Accent2 3" xfId="26" xr:uid="{00000000-0005-0000-0000-000007000000}"/>
    <cellStyle name="20% - Accent3" xfId="27" xr:uid="{00000000-0005-0000-0000-000008000000}"/>
    <cellStyle name="20% - Accent3 2" xfId="28" xr:uid="{00000000-0005-0000-0000-000009000000}"/>
    <cellStyle name="20% - Accent3 3" xfId="29" xr:uid="{00000000-0005-0000-0000-00000A000000}"/>
    <cellStyle name="20% - Accent4" xfId="30" xr:uid="{00000000-0005-0000-0000-00000B000000}"/>
    <cellStyle name="20% - Accent4 2" xfId="31" xr:uid="{00000000-0005-0000-0000-00000C000000}"/>
    <cellStyle name="20% - Accent4 3" xfId="32" xr:uid="{00000000-0005-0000-0000-00000D000000}"/>
    <cellStyle name="20% - Accent5" xfId="33" xr:uid="{00000000-0005-0000-0000-00000E000000}"/>
    <cellStyle name="20% - Accent5 2" xfId="34" xr:uid="{00000000-0005-0000-0000-00000F000000}"/>
    <cellStyle name="20% - Accent5 3" xfId="35" xr:uid="{00000000-0005-0000-0000-000010000000}"/>
    <cellStyle name="20% - Accent6" xfId="36" xr:uid="{00000000-0005-0000-0000-000011000000}"/>
    <cellStyle name="20% - Accent6 2" xfId="37" xr:uid="{00000000-0005-0000-0000-000012000000}"/>
    <cellStyle name="20% - Accent6 3" xfId="38" xr:uid="{00000000-0005-0000-0000-000013000000}"/>
    <cellStyle name="20% - Énfasis1 2" xfId="39" xr:uid="{00000000-0005-0000-0000-000014000000}"/>
    <cellStyle name="20% - Énfasis1 3" xfId="40" xr:uid="{00000000-0005-0000-0000-000015000000}"/>
    <cellStyle name="20% - Énfasis1 4" xfId="41" xr:uid="{00000000-0005-0000-0000-000016000000}"/>
    <cellStyle name="20% - Énfasis2 2" xfId="42" xr:uid="{00000000-0005-0000-0000-000017000000}"/>
    <cellStyle name="20% - Énfasis2 3" xfId="43" xr:uid="{00000000-0005-0000-0000-000018000000}"/>
    <cellStyle name="20% - Énfasis2 4" xfId="44" xr:uid="{00000000-0005-0000-0000-000019000000}"/>
    <cellStyle name="20% - Énfasis3 2" xfId="45" xr:uid="{00000000-0005-0000-0000-00001A000000}"/>
    <cellStyle name="20% - Énfasis3 3" xfId="46" xr:uid="{00000000-0005-0000-0000-00001B000000}"/>
    <cellStyle name="20% - Énfasis3 4" xfId="47" xr:uid="{00000000-0005-0000-0000-00001C000000}"/>
    <cellStyle name="20% - Énfasis4 2" xfId="48" xr:uid="{00000000-0005-0000-0000-00001D000000}"/>
    <cellStyle name="20% - Énfasis4 3" xfId="49" xr:uid="{00000000-0005-0000-0000-00001E000000}"/>
    <cellStyle name="20% - Énfasis4 4" xfId="50" xr:uid="{00000000-0005-0000-0000-00001F000000}"/>
    <cellStyle name="20% - Énfasis5 2" xfId="51" xr:uid="{00000000-0005-0000-0000-000020000000}"/>
    <cellStyle name="20% - Énfasis5 3" xfId="52" xr:uid="{00000000-0005-0000-0000-000021000000}"/>
    <cellStyle name="20% - Énfasis5 4" xfId="53" xr:uid="{00000000-0005-0000-0000-000022000000}"/>
    <cellStyle name="20% - Énfasis6 2" xfId="54" xr:uid="{00000000-0005-0000-0000-000023000000}"/>
    <cellStyle name="20% - Énfasis6 3" xfId="55" xr:uid="{00000000-0005-0000-0000-000024000000}"/>
    <cellStyle name="20% - Énfasis6 4" xfId="56" xr:uid="{00000000-0005-0000-0000-000025000000}"/>
    <cellStyle name="40% - Accent1" xfId="57" xr:uid="{00000000-0005-0000-0000-000026000000}"/>
    <cellStyle name="40% - Accent1 2" xfId="58" xr:uid="{00000000-0005-0000-0000-000027000000}"/>
    <cellStyle name="40% - Accent1 3" xfId="59" xr:uid="{00000000-0005-0000-0000-000028000000}"/>
    <cellStyle name="40% - Accent2" xfId="60" xr:uid="{00000000-0005-0000-0000-000029000000}"/>
    <cellStyle name="40% - Accent2 2" xfId="61" xr:uid="{00000000-0005-0000-0000-00002A000000}"/>
    <cellStyle name="40% - Accent2 3" xfId="62" xr:uid="{00000000-0005-0000-0000-00002B000000}"/>
    <cellStyle name="40% - Accent3" xfId="63" xr:uid="{00000000-0005-0000-0000-00002C000000}"/>
    <cellStyle name="40% - Accent3 2" xfId="64" xr:uid="{00000000-0005-0000-0000-00002D000000}"/>
    <cellStyle name="40% - Accent3 3" xfId="65" xr:uid="{00000000-0005-0000-0000-00002E000000}"/>
    <cellStyle name="40% - Accent4" xfId="66" xr:uid="{00000000-0005-0000-0000-00002F000000}"/>
    <cellStyle name="40% - Accent4 2" xfId="67" xr:uid="{00000000-0005-0000-0000-000030000000}"/>
    <cellStyle name="40% - Accent4 3" xfId="68" xr:uid="{00000000-0005-0000-0000-000031000000}"/>
    <cellStyle name="40% - Accent5" xfId="69" xr:uid="{00000000-0005-0000-0000-000032000000}"/>
    <cellStyle name="40% - Accent5 2" xfId="70" xr:uid="{00000000-0005-0000-0000-000033000000}"/>
    <cellStyle name="40% - Accent5 3" xfId="71" xr:uid="{00000000-0005-0000-0000-000034000000}"/>
    <cellStyle name="40% - Accent6" xfId="72" xr:uid="{00000000-0005-0000-0000-000035000000}"/>
    <cellStyle name="40% - Accent6 2" xfId="73" xr:uid="{00000000-0005-0000-0000-000036000000}"/>
    <cellStyle name="40% - Accent6 3" xfId="74" xr:uid="{00000000-0005-0000-0000-000037000000}"/>
    <cellStyle name="40% - Énfasis1 2" xfId="75" xr:uid="{00000000-0005-0000-0000-000038000000}"/>
    <cellStyle name="40% - Énfasis1 3" xfId="76" xr:uid="{00000000-0005-0000-0000-000039000000}"/>
    <cellStyle name="40% - Énfasis1 4" xfId="77" xr:uid="{00000000-0005-0000-0000-00003A000000}"/>
    <cellStyle name="40% - Énfasis2 2" xfId="78" xr:uid="{00000000-0005-0000-0000-00003B000000}"/>
    <cellStyle name="40% - Énfasis2 3" xfId="79" xr:uid="{00000000-0005-0000-0000-00003C000000}"/>
    <cellStyle name="40% - Énfasis2 4" xfId="80" xr:uid="{00000000-0005-0000-0000-00003D000000}"/>
    <cellStyle name="40% - Énfasis3 2" xfId="81" xr:uid="{00000000-0005-0000-0000-00003E000000}"/>
    <cellStyle name="40% - Énfasis3 3" xfId="82" xr:uid="{00000000-0005-0000-0000-00003F000000}"/>
    <cellStyle name="40% - Énfasis3 4" xfId="83" xr:uid="{00000000-0005-0000-0000-000040000000}"/>
    <cellStyle name="40% - Énfasis4 2" xfId="84" xr:uid="{00000000-0005-0000-0000-000041000000}"/>
    <cellStyle name="40% - Énfasis4 3" xfId="85" xr:uid="{00000000-0005-0000-0000-000042000000}"/>
    <cellStyle name="40% - Énfasis4 4" xfId="86" xr:uid="{00000000-0005-0000-0000-000043000000}"/>
    <cellStyle name="40% - Énfasis5 2" xfId="87" xr:uid="{00000000-0005-0000-0000-000044000000}"/>
    <cellStyle name="40% - Énfasis5 3" xfId="88" xr:uid="{00000000-0005-0000-0000-000045000000}"/>
    <cellStyle name="40% - Énfasis5 4" xfId="89" xr:uid="{00000000-0005-0000-0000-000046000000}"/>
    <cellStyle name="40% - Énfasis6 2" xfId="90" xr:uid="{00000000-0005-0000-0000-000047000000}"/>
    <cellStyle name="40% - Énfasis6 3" xfId="91" xr:uid="{00000000-0005-0000-0000-000048000000}"/>
    <cellStyle name="40% - Énfasis6 4" xfId="92" xr:uid="{00000000-0005-0000-0000-000049000000}"/>
    <cellStyle name="60% - Accent1" xfId="93" xr:uid="{00000000-0005-0000-0000-00004A000000}"/>
    <cellStyle name="60% - Accent1 2" xfId="94" xr:uid="{00000000-0005-0000-0000-00004B000000}"/>
    <cellStyle name="60% - Accent1 3" xfId="95" xr:uid="{00000000-0005-0000-0000-00004C000000}"/>
    <cellStyle name="60% - Accent2" xfId="96" xr:uid="{00000000-0005-0000-0000-00004D000000}"/>
    <cellStyle name="60% - Accent2 2" xfId="97" xr:uid="{00000000-0005-0000-0000-00004E000000}"/>
    <cellStyle name="60% - Accent2 3" xfId="98" xr:uid="{00000000-0005-0000-0000-00004F000000}"/>
    <cellStyle name="60% - Accent3" xfId="99" xr:uid="{00000000-0005-0000-0000-000050000000}"/>
    <cellStyle name="60% - Accent3 2" xfId="100" xr:uid="{00000000-0005-0000-0000-000051000000}"/>
    <cellStyle name="60% - Accent3 3" xfId="101" xr:uid="{00000000-0005-0000-0000-000052000000}"/>
    <cellStyle name="60% - Accent4" xfId="102" xr:uid="{00000000-0005-0000-0000-000053000000}"/>
    <cellStyle name="60% - Accent4 2" xfId="103" xr:uid="{00000000-0005-0000-0000-000054000000}"/>
    <cellStyle name="60% - Accent4 3" xfId="104" xr:uid="{00000000-0005-0000-0000-000055000000}"/>
    <cellStyle name="60% - Accent5" xfId="105" xr:uid="{00000000-0005-0000-0000-000056000000}"/>
    <cellStyle name="60% - Accent5 2" xfId="106" xr:uid="{00000000-0005-0000-0000-000057000000}"/>
    <cellStyle name="60% - Accent5 3" xfId="107" xr:uid="{00000000-0005-0000-0000-000058000000}"/>
    <cellStyle name="60% - Accent6" xfId="108" xr:uid="{00000000-0005-0000-0000-000059000000}"/>
    <cellStyle name="60% - Accent6 2" xfId="109" xr:uid="{00000000-0005-0000-0000-00005A000000}"/>
    <cellStyle name="60% - Accent6 3" xfId="110" xr:uid="{00000000-0005-0000-0000-00005B000000}"/>
    <cellStyle name="60% - Énfasis1 2" xfId="111" xr:uid="{00000000-0005-0000-0000-00005C000000}"/>
    <cellStyle name="60% - Énfasis1 3" xfId="112" xr:uid="{00000000-0005-0000-0000-00005D000000}"/>
    <cellStyle name="60% - Énfasis1 4" xfId="113" xr:uid="{00000000-0005-0000-0000-00005E000000}"/>
    <cellStyle name="60% - Énfasis2 2" xfId="114" xr:uid="{00000000-0005-0000-0000-00005F000000}"/>
    <cellStyle name="60% - Énfasis2 3" xfId="115" xr:uid="{00000000-0005-0000-0000-000060000000}"/>
    <cellStyle name="60% - Énfasis2 4" xfId="116" xr:uid="{00000000-0005-0000-0000-000061000000}"/>
    <cellStyle name="60% - Énfasis3 2" xfId="117" xr:uid="{00000000-0005-0000-0000-000062000000}"/>
    <cellStyle name="60% - Énfasis3 3" xfId="118" xr:uid="{00000000-0005-0000-0000-000063000000}"/>
    <cellStyle name="60% - Énfasis3 4" xfId="119" xr:uid="{00000000-0005-0000-0000-000064000000}"/>
    <cellStyle name="60% - Énfasis4 2" xfId="120" xr:uid="{00000000-0005-0000-0000-000065000000}"/>
    <cellStyle name="60% - Énfasis4 3" xfId="121" xr:uid="{00000000-0005-0000-0000-000066000000}"/>
    <cellStyle name="60% - Énfasis4 4" xfId="122" xr:uid="{00000000-0005-0000-0000-000067000000}"/>
    <cellStyle name="60% - Énfasis5 2" xfId="123" xr:uid="{00000000-0005-0000-0000-000068000000}"/>
    <cellStyle name="60% - Énfasis5 3" xfId="124" xr:uid="{00000000-0005-0000-0000-000069000000}"/>
    <cellStyle name="60% - Énfasis5 4" xfId="125" xr:uid="{00000000-0005-0000-0000-00006A000000}"/>
    <cellStyle name="60% - Énfasis6 2" xfId="126" xr:uid="{00000000-0005-0000-0000-00006B000000}"/>
    <cellStyle name="60% - Énfasis6 3" xfId="127" xr:uid="{00000000-0005-0000-0000-00006C000000}"/>
    <cellStyle name="60% - Énfasis6 4" xfId="128" xr:uid="{00000000-0005-0000-0000-00006D000000}"/>
    <cellStyle name="Accent1" xfId="129" xr:uid="{00000000-0005-0000-0000-00006E000000}"/>
    <cellStyle name="Accent1 - 20%" xfId="130" xr:uid="{00000000-0005-0000-0000-00006F000000}"/>
    <cellStyle name="Accent1 - 40%" xfId="131" xr:uid="{00000000-0005-0000-0000-000070000000}"/>
    <cellStyle name="Accent1 - 60%" xfId="132" xr:uid="{00000000-0005-0000-0000-000071000000}"/>
    <cellStyle name="Accent1 2" xfId="133" xr:uid="{00000000-0005-0000-0000-000072000000}"/>
    <cellStyle name="Accent1 3" xfId="134" xr:uid="{00000000-0005-0000-0000-000073000000}"/>
    <cellStyle name="Accent1_ANALISIS PARA PRESENTAR OPRET" xfId="135" xr:uid="{00000000-0005-0000-0000-000074000000}"/>
    <cellStyle name="Accent2" xfId="136" xr:uid="{00000000-0005-0000-0000-000075000000}"/>
    <cellStyle name="Accent2 - 20%" xfId="137" xr:uid="{00000000-0005-0000-0000-000076000000}"/>
    <cellStyle name="Accent2 - 40%" xfId="138" xr:uid="{00000000-0005-0000-0000-000077000000}"/>
    <cellStyle name="Accent2 - 60%" xfId="139" xr:uid="{00000000-0005-0000-0000-000078000000}"/>
    <cellStyle name="Accent2 2" xfId="140" xr:uid="{00000000-0005-0000-0000-000079000000}"/>
    <cellStyle name="Accent2 3" xfId="141" xr:uid="{00000000-0005-0000-0000-00007A000000}"/>
    <cellStyle name="Accent2_ANALISIS PARA PRESENTAR OPRET" xfId="142" xr:uid="{00000000-0005-0000-0000-00007B000000}"/>
    <cellStyle name="Accent3" xfId="143" xr:uid="{00000000-0005-0000-0000-00007C000000}"/>
    <cellStyle name="Accent3 - 20%" xfId="144" xr:uid="{00000000-0005-0000-0000-00007D000000}"/>
    <cellStyle name="Accent3 - 40%" xfId="145" xr:uid="{00000000-0005-0000-0000-00007E000000}"/>
    <cellStyle name="Accent3 - 60%" xfId="146" xr:uid="{00000000-0005-0000-0000-00007F000000}"/>
    <cellStyle name="Accent3 2" xfId="147" xr:uid="{00000000-0005-0000-0000-000080000000}"/>
    <cellStyle name="Accent3 3" xfId="148" xr:uid="{00000000-0005-0000-0000-000081000000}"/>
    <cellStyle name="Accent3_ANALISIS PARA PRESENTAR OPRET" xfId="149" xr:uid="{00000000-0005-0000-0000-000082000000}"/>
    <cellStyle name="Accent4" xfId="150" xr:uid="{00000000-0005-0000-0000-000083000000}"/>
    <cellStyle name="Accent4 - 20%" xfId="151" xr:uid="{00000000-0005-0000-0000-000084000000}"/>
    <cellStyle name="Accent4 - 40%" xfId="152" xr:uid="{00000000-0005-0000-0000-000085000000}"/>
    <cellStyle name="Accent4 - 60%" xfId="153" xr:uid="{00000000-0005-0000-0000-000086000000}"/>
    <cellStyle name="Accent4 2" xfId="154" xr:uid="{00000000-0005-0000-0000-000087000000}"/>
    <cellStyle name="Accent4 3" xfId="155" xr:uid="{00000000-0005-0000-0000-000088000000}"/>
    <cellStyle name="Accent4_ANALISIS PARA PRESENTAR OPRET" xfId="156" xr:uid="{00000000-0005-0000-0000-000089000000}"/>
    <cellStyle name="Accent5" xfId="157" xr:uid="{00000000-0005-0000-0000-00008A000000}"/>
    <cellStyle name="Accent5 - 20%" xfId="158" xr:uid="{00000000-0005-0000-0000-00008B000000}"/>
    <cellStyle name="Accent5 - 40%" xfId="159" xr:uid="{00000000-0005-0000-0000-00008C000000}"/>
    <cellStyle name="Accent5 - 60%" xfId="160" xr:uid="{00000000-0005-0000-0000-00008D000000}"/>
    <cellStyle name="Accent5 2" xfId="161" xr:uid="{00000000-0005-0000-0000-00008E000000}"/>
    <cellStyle name="Accent5 3" xfId="162" xr:uid="{00000000-0005-0000-0000-00008F000000}"/>
    <cellStyle name="Accent5_ANALISIS PARA PRESENTAR OPRET" xfId="163" xr:uid="{00000000-0005-0000-0000-000090000000}"/>
    <cellStyle name="Accent6" xfId="164" xr:uid="{00000000-0005-0000-0000-000091000000}"/>
    <cellStyle name="Accent6 - 20%" xfId="165" xr:uid="{00000000-0005-0000-0000-000092000000}"/>
    <cellStyle name="Accent6 - 40%" xfId="166" xr:uid="{00000000-0005-0000-0000-000093000000}"/>
    <cellStyle name="Accent6 - 60%" xfId="167" xr:uid="{00000000-0005-0000-0000-000094000000}"/>
    <cellStyle name="Accent6 2" xfId="168" xr:uid="{00000000-0005-0000-0000-000095000000}"/>
    <cellStyle name="Accent6 3" xfId="169" xr:uid="{00000000-0005-0000-0000-000096000000}"/>
    <cellStyle name="Accent6_ANALISIS PARA PRESENTAR OPRET" xfId="170" xr:uid="{00000000-0005-0000-0000-000097000000}"/>
    <cellStyle name="Bad" xfId="171" xr:uid="{00000000-0005-0000-0000-000098000000}"/>
    <cellStyle name="Bad 2" xfId="172" xr:uid="{00000000-0005-0000-0000-000099000000}"/>
    <cellStyle name="Bad 3" xfId="173" xr:uid="{00000000-0005-0000-0000-00009A000000}"/>
    <cellStyle name="Buena 2" xfId="174" xr:uid="{00000000-0005-0000-0000-00009B000000}"/>
    <cellStyle name="Buena 3" xfId="175" xr:uid="{00000000-0005-0000-0000-00009C000000}"/>
    <cellStyle name="Buena 4" xfId="176" xr:uid="{00000000-0005-0000-0000-00009D000000}"/>
    <cellStyle name="Calculation" xfId="177" xr:uid="{00000000-0005-0000-0000-00009E000000}"/>
    <cellStyle name="Calculation 2" xfId="178" xr:uid="{00000000-0005-0000-0000-00009F000000}"/>
    <cellStyle name="Calculation 3" xfId="179" xr:uid="{00000000-0005-0000-0000-0000A0000000}"/>
    <cellStyle name="Cálculo 2" xfId="180" xr:uid="{00000000-0005-0000-0000-0000A1000000}"/>
    <cellStyle name="Cálculo 3" xfId="181" xr:uid="{00000000-0005-0000-0000-0000A2000000}"/>
    <cellStyle name="Cálculo 4" xfId="182" xr:uid="{00000000-0005-0000-0000-0000A3000000}"/>
    <cellStyle name="Celda de comprobación 2" xfId="183" xr:uid="{00000000-0005-0000-0000-0000A4000000}"/>
    <cellStyle name="Celda de comprobación 3" xfId="184" xr:uid="{00000000-0005-0000-0000-0000A5000000}"/>
    <cellStyle name="Celda de comprobación 4" xfId="185" xr:uid="{00000000-0005-0000-0000-0000A6000000}"/>
    <cellStyle name="Celda vinculada 2" xfId="186" xr:uid="{00000000-0005-0000-0000-0000A7000000}"/>
    <cellStyle name="Celda vinculada 3" xfId="187" xr:uid="{00000000-0005-0000-0000-0000A8000000}"/>
    <cellStyle name="Celda vinculada 4" xfId="188" xr:uid="{00000000-0005-0000-0000-0000A9000000}"/>
    <cellStyle name="cf1" xfId="189" xr:uid="{00000000-0005-0000-0000-0000AA000000}"/>
    <cellStyle name="cf2" xfId="190" xr:uid="{00000000-0005-0000-0000-0000AB000000}"/>
    <cellStyle name="cf3" xfId="191" xr:uid="{00000000-0005-0000-0000-0000AC000000}"/>
    <cellStyle name="cf4" xfId="192" xr:uid="{00000000-0005-0000-0000-0000AD000000}"/>
    <cellStyle name="cf5" xfId="193" xr:uid="{00000000-0005-0000-0000-0000AE000000}"/>
    <cellStyle name="cf6" xfId="194" xr:uid="{00000000-0005-0000-0000-0000AF000000}"/>
    <cellStyle name="cf7" xfId="195" xr:uid="{00000000-0005-0000-0000-0000B0000000}"/>
    <cellStyle name="cf8" xfId="196" xr:uid="{00000000-0005-0000-0000-0000B1000000}"/>
    <cellStyle name="cf9" xfId="197" xr:uid="{00000000-0005-0000-0000-0000B2000000}"/>
    <cellStyle name="Check Cell" xfId="198" xr:uid="{00000000-0005-0000-0000-0000B3000000}"/>
    <cellStyle name="Comma 10" xfId="199" xr:uid="{00000000-0005-0000-0000-0000B4000000}"/>
    <cellStyle name="Comma 10 2" xfId="1192" xr:uid="{6A9A3064-DF0C-4DCC-AB16-677729BCA28D}"/>
    <cellStyle name="Comma 11" xfId="200" xr:uid="{00000000-0005-0000-0000-0000B5000000}"/>
    <cellStyle name="Comma 11 2" xfId="1193" xr:uid="{B3AA48D9-1FC8-468B-8E9A-117667696E14}"/>
    <cellStyle name="Comma 12" xfId="201" xr:uid="{00000000-0005-0000-0000-0000B6000000}"/>
    <cellStyle name="Comma 12 2" xfId="1194" xr:uid="{8F404EE5-9FFE-4CD1-9894-B9A6FDF94CC8}"/>
    <cellStyle name="Comma 13" xfId="202" xr:uid="{00000000-0005-0000-0000-0000B7000000}"/>
    <cellStyle name="Comma 14" xfId="203" xr:uid="{00000000-0005-0000-0000-0000B8000000}"/>
    <cellStyle name="Comma 14 2" xfId="1195" xr:uid="{04A7B0B2-FBC8-4AEF-992D-C70EA1C34BEE}"/>
    <cellStyle name="Comma 15" xfId="204" xr:uid="{00000000-0005-0000-0000-0000B9000000}"/>
    <cellStyle name="Comma 15 2" xfId="1196" xr:uid="{B6E04179-AFC8-45DC-804D-B8681865302B}"/>
    <cellStyle name="Comma 16" xfId="205" xr:uid="{00000000-0005-0000-0000-0000BA000000}"/>
    <cellStyle name="Comma 16 2" xfId="206" xr:uid="{00000000-0005-0000-0000-0000BB000000}"/>
    <cellStyle name="Comma 17" xfId="207" xr:uid="{00000000-0005-0000-0000-0000BC000000}"/>
    <cellStyle name="Comma 17 2" xfId="1197" xr:uid="{A142F7E2-4AF4-47CE-9D7A-2AE6DEE9DEDC}"/>
    <cellStyle name="Comma 18" xfId="208" xr:uid="{00000000-0005-0000-0000-0000BD000000}"/>
    <cellStyle name="Comma 18 2" xfId="1198" xr:uid="{A29D8CA4-518A-4A99-8EA8-4C0A575C1BE6}"/>
    <cellStyle name="Comma 19" xfId="209" xr:uid="{00000000-0005-0000-0000-0000BE000000}"/>
    <cellStyle name="Comma 19 2" xfId="1199" xr:uid="{98C1DB5C-D878-4DC1-A04D-DA2266568FEC}"/>
    <cellStyle name="Comma 2" xfId="3" xr:uid="{00000000-0005-0000-0000-0000BF000000}"/>
    <cellStyle name="Comma 2 2" xfId="210" xr:uid="{00000000-0005-0000-0000-0000C0000000}"/>
    <cellStyle name="Comma 2 2 2" xfId="211" xr:uid="{00000000-0005-0000-0000-0000C1000000}"/>
    <cellStyle name="Comma 2 2 2 2" xfId="212" xr:uid="{00000000-0005-0000-0000-0000C2000000}"/>
    <cellStyle name="Comma 2 2 2 3" xfId="1200" xr:uid="{2B55E5EC-B3CA-461D-8BDF-AD26590AC801}"/>
    <cellStyle name="Comma 2 2 3" xfId="213" xr:uid="{00000000-0005-0000-0000-0000C3000000}"/>
    <cellStyle name="Comma 2 2 4" xfId="214" xr:uid="{00000000-0005-0000-0000-0000C4000000}"/>
    <cellStyle name="Comma 2 2 5" xfId="215" xr:uid="{00000000-0005-0000-0000-0000C5000000}"/>
    <cellStyle name="Comma 2 2 5 2" xfId="1201" xr:uid="{B7CC094B-B345-4708-8F1C-6A4E00241FDA}"/>
    <cellStyle name="Comma 2 3" xfId="216" xr:uid="{00000000-0005-0000-0000-0000C6000000}"/>
    <cellStyle name="Comma 2 3 2" xfId="217" xr:uid="{00000000-0005-0000-0000-0000C7000000}"/>
    <cellStyle name="Comma 2 3 3" xfId="218" xr:uid="{00000000-0005-0000-0000-0000C8000000}"/>
    <cellStyle name="Comma 2 3 4" xfId="219" xr:uid="{00000000-0005-0000-0000-0000C9000000}"/>
    <cellStyle name="Comma 2 3 5" xfId="220" xr:uid="{00000000-0005-0000-0000-0000CA000000}"/>
    <cellStyle name="Comma 2 3 5 2" xfId="1203" xr:uid="{43F1A5D5-B2AA-4CDB-B085-630219AD71A8}"/>
    <cellStyle name="Comma 2 3 6" xfId="1202" xr:uid="{1EB41D71-ADEF-4ECA-BC25-C155C75767F0}"/>
    <cellStyle name="Comma 2 4" xfId="221" xr:uid="{00000000-0005-0000-0000-0000CB000000}"/>
    <cellStyle name="Comma 2 5" xfId="222" xr:uid="{00000000-0005-0000-0000-0000CC000000}"/>
    <cellStyle name="Comma 2 6" xfId="223" xr:uid="{00000000-0005-0000-0000-0000CD000000}"/>
    <cellStyle name="Comma 2_Veazquez Duarte y Asoc" xfId="224" xr:uid="{00000000-0005-0000-0000-0000CE000000}"/>
    <cellStyle name="Comma 20" xfId="225" xr:uid="{00000000-0005-0000-0000-0000CF000000}"/>
    <cellStyle name="Comma 20 2" xfId="1204" xr:uid="{1E36C0C1-FC11-434B-A02B-C016E137AB29}"/>
    <cellStyle name="Comma 21" xfId="226" xr:uid="{00000000-0005-0000-0000-0000D0000000}"/>
    <cellStyle name="Comma 21 2" xfId="227" xr:uid="{00000000-0005-0000-0000-0000D1000000}"/>
    <cellStyle name="Comma 22" xfId="228" xr:uid="{00000000-0005-0000-0000-0000D2000000}"/>
    <cellStyle name="Comma 22 2" xfId="1205" xr:uid="{E14D2F6E-68CF-465B-8D5E-FE629DCFE5EB}"/>
    <cellStyle name="Comma 23" xfId="229" xr:uid="{00000000-0005-0000-0000-0000D3000000}"/>
    <cellStyle name="Comma 24" xfId="230" xr:uid="{00000000-0005-0000-0000-0000D4000000}"/>
    <cellStyle name="Comma 24 2" xfId="1206" xr:uid="{110CC233-25B6-4193-8156-4C1E64B716D7}"/>
    <cellStyle name="Comma 25" xfId="231" xr:uid="{00000000-0005-0000-0000-0000D5000000}"/>
    <cellStyle name="Comma 3" xfId="12" xr:uid="{00000000-0005-0000-0000-0000D6000000}"/>
    <cellStyle name="Comma 3 2" xfId="232" xr:uid="{00000000-0005-0000-0000-0000D7000000}"/>
    <cellStyle name="Comma 3 2 2" xfId="233" xr:uid="{00000000-0005-0000-0000-0000D8000000}"/>
    <cellStyle name="Comma 3 2 2 2" xfId="234" xr:uid="{00000000-0005-0000-0000-0000D9000000}"/>
    <cellStyle name="Comma 3 2 2 2 2" xfId="235" xr:uid="{00000000-0005-0000-0000-0000DA000000}"/>
    <cellStyle name="Comma 3 2 2 2 2 2" xfId="1210" xr:uid="{6B4244D4-A423-4FBB-9C39-3E492966F65C}"/>
    <cellStyle name="Comma 3 2 2 2 3" xfId="236" xr:uid="{00000000-0005-0000-0000-0000DB000000}"/>
    <cellStyle name="Comma 3 2 2 2 3 2" xfId="1211" xr:uid="{08AA9FC3-99A0-4544-943E-CF57C637CA5C}"/>
    <cellStyle name="Comma 3 2 2 2 4" xfId="237" xr:uid="{00000000-0005-0000-0000-0000DC000000}"/>
    <cellStyle name="Comma 3 2 2 2 4 2" xfId="1212" xr:uid="{5A44333C-AA2D-408F-9C8A-BCED884787DC}"/>
    <cellStyle name="Comma 3 2 2 2 5" xfId="1209" xr:uid="{6A8429D2-75AF-427D-A054-BB766726DE3E}"/>
    <cellStyle name="Comma 3 2 2 3" xfId="238" xr:uid="{00000000-0005-0000-0000-0000DD000000}"/>
    <cellStyle name="Comma 3 2 2 3 2" xfId="1213" xr:uid="{49A7D94B-5B34-473E-9BAA-E9245961B89B}"/>
    <cellStyle name="Comma 3 2 2 4" xfId="239" xr:uid="{00000000-0005-0000-0000-0000DE000000}"/>
    <cellStyle name="Comma 3 2 2 4 2" xfId="1214" xr:uid="{21847DB9-DBD8-48FD-89C1-DE5C8339B9B6}"/>
    <cellStyle name="Comma 3 2 2 5" xfId="240" xr:uid="{00000000-0005-0000-0000-0000DF000000}"/>
    <cellStyle name="Comma 3 2 2 5 2" xfId="1215" xr:uid="{63069454-D2FB-4726-A47F-239C229B1867}"/>
    <cellStyle name="Comma 3 2 2 6" xfId="1208" xr:uid="{0AB88637-9EDC-49F2-955C-4F2A0227ADA3}"/>
    <cellStyle name="Comma 3 2 3" xfId="241" xr:uid="{00000000-0005-0000-0000-0000E0000000}"/>
    <cellStyle name="Comma 3 2 3 2" xfId="242" xr:uid="{00000000-0005-0000-0000-0000E1000000}"/>
    <cellStyle name="Comma 3 2 3 2 2" xfId="243" xr:uid="{00000000-0005-0000-0000-0000E2000000}"/>
    <cellStyle name="Comma 3 2 3 2 2 2" xfId="1218" xr:uid="{40AF655D-ADE6-4304-AB5C-C8AD458ACDEA}"/>
    <cellStyle name="Comma 3 2 3 2 3" xfId="244" xr:uid="{00000000-0005-0000-0000-0000E3000000}"/>
    <cellStyle name="Comma 3 2 3 2 3 2" xfId="1219" xr:uid="{BEAC4C75-8BD1-4AF8-BC62-24C280A355F2}"/>
    <cellStyle name="Comma 3 2 3 2 4" xfId="245" xr:uid="{00000000-0005-0000-0000-0000E4000000}"/>
    <cellStyle name="Comma 3 2 3 2 4 2" xfId="1220" xr:uid="{E810631D-947D-4DCE-95EB-74238518092A}"/>
    <cellStyle name="Comma 3 2 3 2 5" xfId="1217" xr:uid="{2F95ADDC-BB03-4204-89D4-F110DF728F3C}"/>
    <cellStyle name="Comma 3 2 3 3" xfId="246" xr:uid="{00000000-0005-0000-0000-0000E5000000}"/>
    <cellStyle name="Comma 3 2 3 3 2" xfId="1221" xr:uid="{1CA93F4F-8E9B-4F18-9AF2-91B1BAAB790A}"/>
    <cellStyle name="Comma 3 2 3 4" xfId="247" xr:uid="{00000000-0005-0000-0000-0000E6000000}"/>
    <cellStyle name="Comma 3 2 3 4 2" xfId="1222" xr:uid="{06AFE622-89A5-4EFD-8A28-5A31AC0DCE61}"/>
    <cellStyle name="Comma 3 2 3 5" xfId="248" xr:uid="{00000000-0005-0000-0000-0000E7000000}"/>
    <cellStyle name="Comma 3 2 3 5 2" xfId="1223" xr:uid="{A9FDCABC-ABE2-4DDC-87E0-4A5B49502954}"/>
    <cellStyle name="Comma 3 2 3 6" xfId="1216" xr:uid="{88786382-02EA-44F8-8F23-3A9E09608825}"/>
    <cellStyle name="Comma 3 2 4" xfId="249" xr:uid="{00000000-0005-0000-0000-0000E8000000}"/>
    <cellStyle name="Comma 3 2 4 2" xfId="250" xr:uid="{00000000-0005-0000-0000-0000E9000000}"/>
    <cellStyle name="Comma 3 2 4 2 2" xfId="1225" xr:uid="{58F38EC6-5730-4E51-AB3B-94D8AC4DF6F5}"/>
    <cellStyle name="Comma 3 2 4 3" xfId="251" xr:uid="{00000000-0005-0000-0000-0000EA000000}"/>
    <cellStyle name="Comma 3 2 4 3 2" xfId="1226" xr:uid="{BFD0C85A-CC75-4349-8FA1-B826FA17A769}"/>
    <cellStyle name="Comma 3 2 4 4" xfId="252" xr:uid="{00000000-0005-0000-0000-0000EB000000}"/>
    <cellStyle name="Comma 3 2 4 4 2" xfId="1227" xr:uid="{8BAC73BF-8581-40CB-8A25-9B14B811E7C1}"/>
    <cellStyle name="Comma 3 2 4 5" xfId="1224" xr:uid="{F6E744F7-21DA-4BAE-B76C-E2727AF0B09A}"/>
    <cellStyle name="Comma 3 2 5" xfId="253" xr:uid="{00000000-0005-0000-0000-0000EC000000}"/>
    <cellStyle name="Comma 3 2 5 2" xfId="1228" xr:uid="{96CF1890-3649-4582-9881-CA7BC8BFE80F}"/>
    <cellStyle name="Comma 3 2 6" xfId="254" xr:uid="{00000000-0005-0000-0000-0000ED000000}"/>
    <cellStyle name="Comma 3 2 6 2" xfId="1229" xr:uid="{F5E33413-D75B-4F46-80A8-3A87004DFCF5}"/>
    <cellStyle name="Comma 3 2 7" xfId="255" xr:uid="{00000000-0005-0000-0000-0000EE000000}"/>
    <cellStyle name="Comma 3 2 7 2" xfId="1230" xr:uid="{86D65A31-CFC9-4DC7-AA59-A4045AF5F846}"/>
    <cellStyle name="Comma 3 2 8" xfId="1207" xr:uid="{CD29BD36-B39C-4AD5-99F0-97C1BB72A020}"/>
    <cellStyle name="Comma 3 3" xfId="256" xr:uid="{00000000-0005-0000-0000-0000EF000000}"/>
    <cellStyle name="Comma 3 3 2" xfId="257" xr:uid="{00000000-0005-0000-0000-0000F0000000}"/>
    <cellStyle name="Comma 3 3 2 2" xfId="258" xr:uid="{00000000-0005-0000-0000-0000F1000000}"/>
    <cellStyle name="Comma 3 3 2 2 2" xfId="1232" xr:uid="{07D13326-78E0-45D0-8562-02663F0C849C}"/>
    <cellStyle name="Comma 3 3 2 3" xfId="259" xr:uid="{00000000-0005-0000-0000-0000F2000000}"/>
    <cellStyle name="Comma 3 3 2 3 2" xfId="1233" xr:uid="{5517D435-F65E-4346-86BC-A7A3AA7E1CDD}"/>
    <cellStyle name="Comma 3 3 2 4" xfId="260" xr:uid="{00000000-0005-0000-0000-0000F3000000}"/>
    <cellStyle name="Comma 3 3 2 4 2" xfId="1234" xr:uid="{68A79E56-C7C4-4351-A5E9-5C158AFE3286}"/>
    <cellStyle name="Comma 3 3 2 5" xfId="1231" xr:uid="{9312EABA-213A-4C83-B2C4-2C5D42DCDC96}"/>
    <cellStyle name="Comma 3 3 3" xfId="261" xr:uid="{00000000-0005-0000-0000-0000F4000000}"/>
    <cellStyle name="Comma 3 3 3 2" xfId="1235" xr:uid="{3991495B-076B-4630-920C-CF2EF19378A5}"/>
    <cellStyle name="Comma 3 3 4" xfId="262" xr:uid="{00000000-0005-0000-0000-0000F5000000}"/>
    <cellStyle name="Comma 3 3 4 2" xfId="1236" xr:uid="{B67CC8B7-731B-44D8-848D-D7400560A127}"/>
    <cellStyle name="Comma 3 3 5" xfId="263" xr:uid="{00000000-0005-0000-0000-0000F6000000}"/>
    <cellStyle name="Comma 3 3 5 2" xfId="1237" xr:uid="{DEF664CB-4793-4243-9819-27DCC2C50D16}"/>
    <cellStyle name="Comma 3 4" xfId="264" xr:uid="{00000000-0005-0000-0000-0000F7000000}"/>
    <cellStyle name="Comma 3 4 2" xfId="265" xr:uid="{00000000-0005-0000-0000-0000F8000000}"/>
    <cellStyle name="Comma 3 4 2 2" xfId="266" xr:uid="{00000000-0005-0000-0000-0000F9000000}"/>
    <cellStyle name="Comma 3 4 2 2 2" xfId="1240" xr:uid="{0EE1FA5B-9A0B-468E-8516-A6B6F886EB5F}"/>
    <cellStyle name="Comma 3 4 2 3" xfId="267" xr:uid="{00000000-0005-0000-0000-0000FA000000}"/>
    <cellStyle name="Comma 3 4 2 3 2" xfId="1241" xr:uid="{CFD69D83-91B3-4979-8652-5FD656C8D342}"/>
    <cellStyle name="Comma 3 4 2 4" xfId="268" xr:uid="{00000000-0005-0000-0000-0000FB000000}"/>
    <cellStyle name="Comma 3 4 2 4 2" xfId="1242" xr:uid="{27F12193-FF08-4C63-A131-699DA3BC55DE}"/>
    <cellStyle name="Comma 3 4 2 5" xfId="1239" xr:uid="{4C8C6EAC-A8F2-4CC6-87E7-2C135CD6A4C1}"/>
    <cellStyle name="Comma 3 4 3" xfId="269" xr:uid="{00000000-0005-0000-0000-0000FC000000}"/>
    <cellStyle name="Comma 3 4 3 2" xfId="1243" xr:uid="{37DC5926-EC09-4B1F-84EA-E5484777DAE2}"/>
    <cellStyle name="Comma 3 4 4" xfId="270" xr:uid="{00000000-0005-0000-0000-0000FD000000}"/>
    <cellStyle name="Comma 3 4 4 2" xfId="1244" xr:uid="{5E479793-D0E1-4FF4-9513-24B2A38A9B53}"/>
    <cellStyle name="Comma 3 4 5" xfId="271" xr:uid="{00000000-0005-0000-0000-0000FE000000}"/>
    <cellStyle name="Comma 3 4 5 2" xfId="1245" xr:uid="{32AF993A-DB5A-4139-A074-D763D22CCF72}"/>
    <cellStyle name="Comma 3 4 6" xfId="1238" xr:uid="{A505CE9D-6BD5-4072-8863-3BE9FA53B196}"/>
    <cellStyle name="Comma 3 5" xfId="272" xr:uid="{00000000-0005-0000-0000-0000FF000000}"/>
    <cellStyle name="Comma 3 5 2" xfId="273" xr:uid="{00000000-0005-0000-0000-000000010000}"/>
    <cellStyle name="Comma 3 5 2 2" xfId="1247" xr:uid="{0A5FE0AE-89B4-4E77-AD3C-E44E8ADA4A8F}"/>
    <cellStyle name="Comma 3 5 3" xfId="274" xr:uid="{00000000-0005-0000-0000-000001010000}"/>
    <cellStyle name="Comma 3 5 3 2" xfId="1248" xr:uid="{C13F72FE-FE9D-43F7-83A1-F04A56E92104}"/>
    <cellStyle name="Comma 3 5 4" xfId="275" xr:uid="{00000000-0005-0000-0000-000002010000}"/>
    <cellStyle name="Comma 3 5 4 2" xfId="1249" xr:uid="{EA8F393D-FD16-4B1F-9953-D0234C7A40D9}"/>
    <cellStyle name="Comma 3 5 5" xfId="1246" xr:uid="{7B2E44BD-2623-4567-8DD7-DE5FBA1C8926}"/>
    <cellStyle name="Comma 3 6" xfId="276" xr:uid="{00000000-0005-0000-0000-000003010000}"/>
    <cellStyle name="Comma 3 7" xfId="277" xr:uid="{00000000-0005-0000-0000-000004010000}"/>
    <cellStyle name="Comma 3 7 2" xfId="1250" xr:uid="{B36F56B5-75BE-44D4-9A05-768539B1E362}"/>
    <cellStyle name="Comma 3 8" xfId="278" xr:uid="{00000000-0005-0000-0000-000005010000}"/>
    <cellStyle name="Comma 3 8 2" xfId="1251" xr:uid="{C5DEC0DD-3BDF-4238-8454-E5CBA9E94016}"/>
    <cellStyle name="Comma 3_Adicional No. 1  Edificio Biblioteca y Verja y parqueos  Universidad ITECO" xfId="279" xr:uid="{00000000-0005-0000-0000-000006010000}"/>
    <cellStyle name="Comma 4" xfId="280" xr:uid="{00000000-0005-0000-0000-000007010000}"/>
    <cellStyle name="Comma 4 2" xfId="281" xr:uid="{00000000-0005-0000-0000-000008010000}"/>
    <cellStyle name="Comma 4 3" xfId="282" xr:uid="{00000000-0005-0000-0000-000009010000}"/>
    <cellStyle name="Comma 4_Presupuesto_remodelacion vivienda en cancino pe" xfId="283" xr:uid="{00000000-0005-0000-0000-00000A010000}"/>
    <cellStyle name="Comma 5" xfId="284" xr:uid="{00000000-0005-0000-0000-00000B010000}"/>
    <cellStyle name="Comma 5 2" xfId="285" xr:uid="{00000000-0005-0000-0000-00000C010000}"/>
    <cellStyle name="Comma 6" xfId="286" xr:uid="{00000000-0005-0000-0000-00000D010000}"/>
    <cellStyle name="Comma 6 2" xfId="287" xr:uid="{00000000-0005-0000-0000-00000E010000}"/>
    <cellStyle name="Comma 6 2 2" xfId="288" xr:uid="{00000000-0005-0000-0000-00000F010000}"/>
    <cellStyle name="Comma 6 2 3" xfId="289" xr:uid="{00000000-0005-0000-0000-000010010000}"/>
    <cellStyle name="Comma 6 3" xfId="290" xr:uid="{00000000-0005-0000-0000-000011010000}"/>
    <cellStyle name="Comma 6 4" xfId="291" xr:uid="{00000000-0005-0000-0000-000012010000}"/>
    <cellStyle name="Comma 7" xfId="292" xr:uid="{00000000-0005-0000-0000-000013010000}"/>
    <cellStyle name="Comma 7 2" xfId="293" xr:uid="{00000000-0005-0000-0000-000014010000}"/>
    <cellStyle name="Comma 7 3" xfId="294" xr:uid="{00000000-0005-0000-0000-000015010000}"/>
    <cellStyle name="Comma 8" xfId="295" xr:uid="{00000000-0005-0000-0000-000016010000}"/>
    <cellStyle name="Comma 8 2" xfId="296" xr:uid="{00000000-0005-0000-0000-000017010000}"/>
    <cellStyle name="Comma 8 2 2" xfId="297" xr:uid="{00000000-0005-0000-0000-000018010000}"/>
    <cellStyle name="Comma 8 3" xfId="298" xr:uid="{00000000-0005-0000-0000-000019010000}"/>
    <cellStyle name="Comma 9" xfId="299" xr:uid="{00000000-0005-0000-0000-00001A010000}"/>
    <cellStyle name="Comma 9 2" xfId="1252" xr:uid="{4A991118-0756-4641-AEA9-7D75C4391CC2}"/>
    <cellStyle name="Comma_Apartamento I" xfId="1470" xr:uid="{C1224004-9F55-4803-AFD9-CC73D5A01AA7}"/>
    <cellStyle name="Comma0" xfId="300" xr:uid="{00000000-0005-0000-0000-00001B010000}"/>
    <cellStyle name="Comma1 - Style1" xfId="301" xr:uid="{00000000-0005-0000-0000-00001C010000}"/>
    <cellStyle name="Currency 2" xfId="6" xr:uid="{00000000-0005-0000-0000-00001D010000}"/>
    <cellStyle name="Currency 2 10" xfId="302" xr:uid="{00000000-0005-0000-0000-00001E010000}"/>
    <cellStyle name="Currency 2 10 2" xfId="303" xr:uid="{00000000-0005-0000-0000-00001F010000}"/>
    <cellStyle name="Currency 2 11" xfId="304" xr:uid="{00000000-0005-0000-0000-000020010000}"/>
    <cellStyle name="Currency 2 11 2" xfId="305" xr:uid="{00000000-0005-0000-0000-000021010000}"/>
    <cellStyle name="Currency 2 12" xfId="306" xr:uid="{00000000-0005-0000-0000-000022010000}"/>
    <cellStyle name="Currency 2 12 2" xfId="307" xr:uid="{00000000-0005-0000-0000-000023010000}"/>
    <cellStyle name="Currency 2 13" xfId="308" xr:uid="{00000000-0005-0000-0000-000024010000}"/>
    <cellStyle name="Currency 2 13 2" xfId="309" xr:uid="{00000000-0005-0000-0000-000025010000}"/>
    <cellStyle name="Currency 2 14" xfId="310" xr:uid="{00000000-0005-0000-0000-000026010000}"/>
    <cellStyle name="Currency 2 14 2" xfId="311" xr:uid="{00000000-0005-0000-0000-000027010000}"/>
    <cellStyle name="Currency 2 14 2 2" xfId="312" xr:uid="{00000000-0005-0000-0000-000028010000}"/>
    <cellStyle name="Currency 2 14 2 2 2" xfId="313" xr:uid="{00000000-0005-0000-0000-000029010000}"/>
    <cellStyle name="Currency 2 14 2 2 2 2" xfId="1256" xr:uid="{F6FE6C77-19A3-4E7A-99B1-8298082EF268}"/>
    <cellStyle name="Currency 2 14 2 2 3" xfId="314" xr:uid="{00000000-0005-0000-0000-00002A010000}"/>
    <cellStyle name="Currency 2 14 2 2 3 2" xfId="1257" xr:uid="{1C5D3B3E-CA7C-4BD7-9BCB-E01D179AE075}"/>
    <cellStyle name="Currency 2 14 2 2 4" xfId="315" xr:uid="{00000000-0005-0000-0000-00002B010000}"/>
    <cellStyle name="Currency 2 14 2 2 4 2" xfId="1258" xr:uid="{F334EE20-655F-41C8-AC6F-3AE837AEF244}"/>
    <cellStyle name="Currency 2 14 2 2 5" xfId="1255" xr:uid="{93C4651F-8533-44F7-ADA3-02D0F7B31A3A}"/>
    <cellStyle name="Currency 2 14 2 3" xfId="316" xr:uid="{00000000-0005-0000-0000-00002C010000}"/>
    <cellStyle name="Currency 2 14 2 3 2" xfId="1259" xr:uid="{86A906C6-9FE9-433F-9A1E-C1BB7D095F0C}"/>
    <cellStyle name="Currency 2 14 2 4" xfId="317" xr:uid="{00000000-0005-0000-0000-00002D010000}"/>
    <cellStyle name="Currency 2 14 2 4 2" xfId="1260" xr:uid="{681A9DF2-B9DF-4CD7-A51E-F510570A5BCB}"/>
    <cellStyle name="Currency 2 14 2 5" xfId="318" xr:uid="{00000000-0005-0000-0000-00002E010000}"/>
    <cellStyle name="Currency 2 14 2 5 2" xfId="1261" xr:uid="{5C8EA68D-48D3-4C55-BB98-BA6175F24B0A}"/>
    <cellStyle name="Currency 2 14 2 6" xfId="1254" xr:uid="{CFB56A70-7EF6-488A-8D51-C556F01E2019}"/>
    <cellStyle name="Currency 2 14 3" xfId="319" xr:uid="{00000000-0005-0000-0000-00002F010000}"/>
    <cellStyle name="Currency 2 14 3 2" xfId="320" xr:uid="{00000000-0005-0000-0000-000030010000}"/>
    <cellStyle name="Currency 2 14 3 2 2" xfId="321" xr:uid="{00000000-0005-0000-0000-000031010000}"/>
    <cellStyle name="Currency 2 14 3 2 2 2" xfId="1264" xr:uid="{7D897E0B-2840-422F-884D-B15419125407}"/>
    <cellStyle name="Currency 2 14 3 2 3" xfId="322" xr:uid="{00000000-0005-0000-0000-000032010000}"/>
    <cellStyle name="Currency 2 14 3 2 3 2" xfId="1265" xr:uid="{C9F3CB64-00EF-4765-B7E0-27EF72163C83}"/>
    <cellStyle name="Currency 2 14 3 2 4" xfId="323" xr:uid="{00000000-0005-0000-0000-000033010000}"/>
    <cellStyle name="Currency 2 14 3 2 4 2" xfId="1266" xr:uid="{4AC883DF-D528-4F4C-A1AD-233FF1133DEE}"/>
    <cellStyle name="Currency 2 14 3 2 5" xfId="1263" xr:uid="{D06CAD64-521A-4C9F-B183-EE1ADDE53FC6}"/>
    <cellStyle name="Currency 2 14 3 3" xfId="324" xr:uid="{00000000-0005-0000-0000-000034010000}"/>
    <cellStyle name="Currency 2 14 3 3 2" xfId="1267" xr:uid="{0CFE81F0-40B7-46E5-8286-1D1ADB48B15A}"/>
    <cellStyle name="Currency 2 14 3 4" xfId="325" xr:uid="{00000000-0005-0000-0000-000035010000}"/>
    <cellStyle name="Currency 2 14 3 4 2" xfId="1268" xr:uid="{481CD33C-221C-42CE-A841-DAF6AFFC1C92}"/>
    <cellStyle name="Currency 2 14 3 5" xfId="326" xr:uid="{00000000-0005-0000-0000-000036010000}"/>
    <cellStyle name="Currency 2 14 3 5 2" xfId="1269" xr:uid="{DED3D9D7-A1B5-44E8-BFD3-A94F7D44FA15}"/>
    <cellStyle name="Currency 2 14 3 6" xfId="1262" xr:uid="{3AEB3891-9652-4846-8B57-47BAF3200B5F}"/>
    <cellStyle name="Currency 2 14 4" xfId="327" xr:uid="{00000000-0005-0000-0000-000037010000}"/>
    <cellStyle name="Currency 2 14 4 2" xfId="328" xr:uid="{00000000-0005-0000-0000-000038010000}"/>
    <cellStyle name="Currency 2 14 4 2 2" xfId="1271" xr:uid="{AC42B37E-345E-4751-BD45-F1DCDBC5EE7B}"/>
    <cellStyle name="Currency 2 14 4 3" xfId="329" xr:uid="{00000000-0005-0000-0000-000039010000}"/>
    <cellStyle name="Currency 2 14 4 3 2" xfId="1272" xr:uid="{39070C30-B897-49D9-B711-11A940CA812B}"/>
    <cellStyle name="Currency 2 14 4 4" xfId="330" xr:uid="{00000000-0005-0000-0000-00003A010000}"/>
    <cellStyle name="Currency 2 14 4 4 2" xfId="1273" xr:uid="{E687A273-0283-44C8-B5E6-0B878A9B48FE}"/>
    <cellStyle name="Currency 2 14 4 5" xfId="1270" xr:uid="{BFCDE75E-8B13-43C2-B8EA-C8AF36CE6A41}"/>
    <cellStyle name="Currency 2 14 5" xfId="331" xr:uid="{00000000-0005-0000-0000-00003B010000}"/>
    <cellStyle name="Currency 2 14 5 2" xfId="1274" xr:uid="{662C7C0B-EF92-4E7D-AA5D-11EC3FDA07F1}"/>
    <cellStyle name="Currency 2 14 6" xfId="332" xr:uid="{00000000-0005-0000-0000-00003C010000}"/>
    <cellStyle name="Currency 2 14 6 2" xfId="1275" xr:uid="{CDE5A97C-C0FB-4851-98FD-0BEFEFA274BB}"/>
    <cellStyle name="Currency 2 14 7" xfId="333" xr:uid="{00000000-0005-0000-0000-00003D010000}"/>
    <cellStyle name="Currency 2 14 7 2" xfId="1276" xr:uid="{7F2D5009-345E-47A8-8EC6-CED6048C598B}"/>
    <cellStyle name="Currency 2 14 8" xfId="1253" xr:uid="{FEF070F9-4103-49F8-ACA1-6870FCF7F578}"/>
    <cellStyle name="Currency 2 15" xfId="1471" xr:uid="{53FDB8A4-0210-4A30-8CF8-DDF8EC4C35B1}"/>
    <cellStyle name="Currency 2 2" xfId="334" xr:uid="{00000000-0005-0000-0000-00003E010000}"/>
    <cellStyle name="Currency 2 2 2" xfId="9" xr:uid="{00000000-0005-0000-0000-00003F010000}"/>
    <cellStyle name="Currency 2 2 3" xfId="1277" xr:uid="{E1FC5015-8590-4114-BDF0-81549B7A213C}"/>
    <cellStyle name="Currency 2 3" xfId="335" xr:uid="{00000000-0005-0000-0000-000040010000}"/>
    <cellStyle name="Currency 2 3 2" xfId="336" xr:uid="{00000000-0005-0000-0000-000041010000}"/>
    <cellStyle name="Currency 2 3 3" xfId="337" xr:uid="{00000000-0005-0000-0000-000042010000}"/>
    <cellStyle name="Currency 2 3 3 2" xfId="1279" xr:uid="{4FA55745-C725-415F-8BBF-66756BF523F8}"/>
    <cellStyle name="Currency 2 3 4" xfId="1278" xr:uid="{E9BD3EA4-717A-41A8-9E04-AA749ABD7228}"/>
    <cellStyle name="Currency 2 4" xfId="338" xr:uid="{00000000-0005-0000-0000-000043010000}"/>
    <cellStyle name="Currency 2 4 2" xfId="339" xr:uid="{00000000-0005-0000-0000-000044010000}"/>
    <cellStyle name="Currency 2 5" xfId="340" xr:uid="{00000000-0005-0000-0000-000045010000}"/>
    <cellStyle name="Currency 2 5 2" xfId="341" xr:uid="{00000000-0005-0000-0000-000046010000}"/>
    <cellStyle name="Currency 2 6" xfId="342" xr:uid="{00000000-0005-0000-0000-000047010000}"/>
    <cellStyle name="Currency 2 6 2" xfId="343" xr:uid="{00000000-0005-0000-0000-000048010000}"/>
    <cellStyle name="Currency 2 7" xfId="344" xr:uid="{00000000-0005-0000-0000-000049010000}"/>
    <cellStyle name="Currency 2 7 2" xfId="345" xr:uid="{00000000-0005-0000-0000-00004A010000}"/>
    <cellStyle name="Currency 2 8" xfId="346" xr:uid="{00000000-0005-0000-0000-00004B010000}"/>
    <cellStyle name="Currency 2 8 2" xfId="347" xr:uid="{00000000-0005-0000-0000-00004C010000}"/>
    <cellStyle name="Currency 2 9" xfId="348" xr:uid="{00000000-0005-0000-0000-00004D010000}"/>
    <cellStyle name="Currency 2 9 2" xfId="349" xr:uid="{00000000-0005-0000-0000-00004E010000}"/>
    <cellStyle name="Currency 3" xfId="10" xr:uid="{00000000-0005-0000-0000-00004F010000}"/>
    <cellStyle name="Currency 3 2" xfId="350" xr:uid="{00000000-0005-0000-0000-000050010000}"/>
    <cellStyle name="Currency 3 3" xfId="351" xr:uid="{00000000-0005-0000-0000-000051010000}"/>
    <cellStyle name="Currency 3 4" xfId="352" xr:uid="{00000000-0005-0000-0000-000052010000}"/>
    <cellStyle name="Currency 4" xfId="353" xr:uid="{00000000-0005-0000-0000-000053010000}"/>
    <cellStyle name="Currency 4 2" xfId="354" xr:uid="{00000000-0005-0000-0000-000054010000}"/>
    <cellStyle name="Currency 4 3" xfId="355" xr:uid="{00000000-0005-0000-0000-000055010000}"/>
    <cellStyle name="Currency 5" xfId="356" xr:uid="{00000000-0005-0000-0000-000056010000}"/>
    <cellStyle name="Currency 6" xfId="357" xr:uid="{00000000-0005-0000-0000-000057010000}"/>
    <cellStyle name="Currency 7" xfId="358" xr:uid="{00000000-0005-0000-0000-000058010000}"/>
    <cellStyle name="Currency 8" xfId="359" xr:uid="{00000000-0005-0000-0000-000059010000}"/>
    <cellStyle name="Currency 8 2" xfId="360" xr:uid="{00000000-0005-0000-0000-00005A010000}"/>
    <cellStyle name="Currency 8 2 2" xfId="1281" xr:uid="{675CC23D-2849-47EE-A89E-19F2B6FBE468}"/>
    <cellStyle name="Currency 8 3" xfId="1280" xr:uid="{27269B4B-4A0F-4B78-B095-C379A0EB3EF8}"/>
    <cellStyle name="Currency 9" xfId="361" xr:uid="{00000000-0005-0000-0000-00005B010000}"/>
    <cellStyle name="Currency0" xfId="362" xr:uid="{00000000-0005-0000-0000-00005C010000}"/>
    <cellStyle name="DARK" xfId="363" xr:uid="{00000000-0005-0000-0000-00005D010000}"/>
    <cellStyle name="DARK2" xfId="364" xr:uid="{00000000-0005-0000-0000-00005E010000}"/>
    <cellStyle name="Date" xfId="365" xr:uid="{00000000-0005-0000-0000-00005F010000}"/>
    <cellStyle name="Emphasis 1" xfId="366" xr:uid="{00000000-0005-0000-0000-000060010000}"/>
    <cellStyle name="Emphasis 2" xfId="367" xr:uid="{00000000-0005-0000-0000-000061010000}"/>
    <cellStyle name="Emphasis 3" xfId="368" xr:uid="{00000000-0005-0000-0000-000062010000}"/>
    <cellStyle name="Encabezado 4 2" xfId="369" xr:uid="{00000000-0005-0000-0000-000063010000}"/>
    <cellStyle name="Encabezado 4 3" xfId="370" xr:uid="{00000000-0005-0000-0000-000064010000}"/>
    <cellStyle name="Encabezado 4 4" xfId="371" xr:uid="{00000000-0005-0000-0000-000065010000}"/>
    <cellStyle name="Énfasis 1" xfId="372" xr:uid="{00000000-0005-0000-0000-000066010000}"/>
    <cellStyle name="Énfasis 2" xfId="373" xr:uid="{00000000-0005-0000-0000-000067010000}"/>
    <cellStyle name="Énfasis 3" xfId="374" xr:uid="{00000000-0005-0000-0000-000068010000}"/>
    <cellStyle name="Énfasis1 - 20%" xfId="375" xr:uid="{00000000-0005-0000-0000-000069010000}"/>
    <cellStyle name="Énfasis1 - 20% 2" xfId="1282" xr:uid="{F8D30970-7A13-40AE-9B7E-1CE703BE3164}"/>
    <cellStyle name="Énfasis1 - 40%" xfId="376" xr:uid="{00000000-0005-0000-0000-00006A010000}"/>
    <cellStyle name="Énfasis1 - 40% 2" xfId="1283" xr:uid="{B2516020-ADF2-4855-BA81-02A2356B5DF6}"/>
    <cellStyle name="Énfasis1 - 60%" xfId="377" xr:uid="{00000000-0005-0000-0000-00006B010000}"/>
    <cellStyle name="Énfasis1 2" xfId="378" xr:uid="{00000000-0005-0000-0000-00006C010000}"/>
    <cellStyle name="Énfasis1 3" xfId="379" xr:uid="{00000000-0005-0000-0000-00006D010000}"/>
    <cellStyle name="Énfasis1 4" xfId="380" xr:uid="{00000000-0005-0000-0000-00006E010000}"/>
    <cellStyle name="Énfasis2 - 20%" xfId="381" xr:uid="{00000000-0005-0000-0000-00006F010000}"/>
    <cellStyle name="Énfasis2 - 20% 2" xfId="1284" xr:uid="{3FF846D0-E079-4D6D-A774-539169477DC6}"/>
    <cellStyle name="Énfasis2 - 40%" xfId="382" xr:uid="{00000000-0005-0000-0000-000070010000}"/>
    <cellStyle name="Énfasis2 - 40% 2" xfId="1285" xr:uid="{3A49D048-1472-4004-9E4D-978C3BEDFF87}"/>
    <cellStyle name="Énfasis2 - 60%" xfId="383" xr:uid="{00000000-0005-0000-0000-000071010000}"/>
    <cellStyle name="Énfasis2 2" xfId="384" xr:uid="{00000000-0005-0000-0000-000072010000}"/>
    <cellStyle name="Énfasis2 3" xfId="385" xr:uid="{00000000-0005-0000-0000-000073010000}"/>
    <cellStyle name="Énfasis2 4" xfId="386" xr:uid="{00000000-0005-0000-0000-000074010000}"/>
    <cellStyle name="Énfasis3 - 20%" xfId="387" xr:uid="{00000000-0005-0000-0000-000075010000}"/>
    <cellStyle name="Énfasis3 - 20% 2" xfId="1286" xr:uid="{DBC21957-CAFB-4F66-B89C-A18DE7CACFAE}"/>
    <cellStyle name="Énfasis3 - 40%" xfId="388" xr:uid="{00000000-0005-0000-0000-000076010000}"/>
    <cellStyle name="Énfasis3 - 40% 2" xfId="1287" xr:uid="{92843BF4-9331-4418-AD6E-547765D2A0B0}"/>
    <cellStyle name="Énfasis3 - 60%" xfId="389" xr:uid="{00000000-0005-0000-0000-000077010000}"/>
    <cellStyle name="Énfasis3 2" xfId="390" xr:uid="{00000000-0005-0000-0000-000078010000}"/>
    <cellStyle name="Énfasis3 3" xfId="391" xr:uid="{00000000-0005-0000-0000-000079010000}"/>
    <cellStyle name="Énfasis3 4" xfId="392" xr:uid="{00000000-0005-0000-0000-00007A010000}"/>
    <cellStyle name="Énfasis4 - 20%" xfId="393" xr:uid="{00000000-0005-0000-0000-00007B010000}"/>
    <cellStyle name="Énfasis4 - 20% 2" xfId="1288" xr:uid="{5F5B2F04-2627-48F9-8482-BF3A6BF9ACF1}"/>
    <cellStyle name="Énfasis4 - 40%" xfId="394" xr:uid="{00000000-0005-0000-0000-00007C010000}"/>
    <cellStyle name="Énfasis4 - 40% 2" xfId="1289" xr:uid="{67CEF2DE-EEB2-4127-8F8A-CE9986202F9F}"/>
    <cellStyle name="Énfasis4 - 60%" xfId="395" xr:uid="{00000000-0005-0000-0000-00007D010000}"/>
    <cellStyle name="Énfasis4 2" xfId="396" xr:uid="{00000000-0005-0000-0000-00007E010000}"/>
    <cellStyle name="Énfasis4 3" xfId="397" xr:uid="{00000000-0005-0000-0000-00007F010000}"/>
    <cellStyle name="Énfasis4 4" xfId="398" xr:uid="{00000000-0005-0000-0000-000080010000}"/>
    <cellStyle name="Énfasis5 - 20%" xfId="399" xr:uid="{00000000-0005-0000-0000-000081010000}"/>
    <cellStyle name="Énfasis5 - 20% 2" xfId="1290" xr:uid="{FA45D093-9B73-42E7-8C0D-1D1633619935}"/>
    <cellStyle name="Énfasis5 - 40%" xfId="400" xr:uid="{00000000-0005-0000-0000-000082010000}"/>
    <cellStyle name="Énfasis5 - 40% 2" xfId="1291" xr:uid="{363961CA-B14C-4C92-B6B6-C882C08C04AD}"/>
    <cellStyle name="Énfasis5 - 60%" xfId="401" xr:uid="{00000000-0005-0000-0000-000083010000}"/>
    <cellStyle name="Énfasis5 2" xfId="402" xr:uid="{00000000-0005-0000-0000-000084010000}"/>
    <cellStyle name="Énfasis5 3" xfId="403" xr:uid="{00000000-0005-0000-0000-000085010000}"/>
    <cellStyle name="Énfasis5 4" xfId="404" xr:uid="{00000000-0005-0000-0000-000086010000}"/>
    <cellStyle name="Énfasis6 - 20%" xfId="405" xr:uid="{00000000-0005-0000-0000-000087010000}"/>
    <cellStyle name="Énfasis6 - 20% 2" xfId="1292" xr:uid="{BCEFD81D-4D12-4970-A0E1-0BF46ECCB546}"/>
    <cellStyle name="Énfasis6 - 40%" xfId="406" xr:uid="{00000000-0005-0000-0000-000088010000}"/>
    <cellStyle name="Énfasis6 - 40% 2" xfId="1293" xr:uid="{2CBA8D7E-2FD0-4349-80C8-4416D72D2D63}"/>
    <cellStyle name="Énfasis6 - 60%" xfId="407" xr:uid="{00000000-0005-0000-0000-000089010000}"/>
    <cellStyle name="Énfasis6 2" xfId="408" xr:uid="{00000000-0005-0000-0000-00008A010000}"/>
    <cellStyle name="Énfasis6 3" xfId="409" xr:uid="{00000000-0005-0000-0000-00008B010000}"/>
    <cellStyle name="Énfasis6 4" xfId="410" xr:uid="{00000000-0005-0000-0000-00008C010000}"/>
    <cellStyle name="Entrada 2" xfId="411" xr:uid="{00000000-0005-0000-0000-00008D010000}"/>
    <cellStyle name="Entrada 3" xfId="412" xr:uid="{00000000-0005-0000-0000-00008E010000}"/>
    <cellStyle name="Entrada 4" xfId="413" xr:uid="{00000000-0005-0000-0000-00008F010000}"/>
    <cellStyle name="Euro" xfId="414" xr:uid="{00000000-0005-0000-0000-000090010000}"/>
    <cellStyle name="Euro 2" xfId="415" xr:uid="{00000000-0005-0000-0000-000091010000}"/>
    <cellStyle name="Euro 2 2" xfId="416" xr:uid="{00000000-0005-0000-0000-000092010000}"/>
    <cellStyle name="Euro 2 3" xfId="417" xr:uid="{00000000-0005-0000-0000-000093010000}"/>
    <cellStyle name="Euro 3" xfId="418" xr:uid="{00000000-0005-0000-0000-000094010000}"/>
    <cellStyle name="Euro_Adicional No. 1  Edificio Biblioteca y Verja y parqueos  Universidad ITECO" xfId="419" xr:uid="{00000000-0005-0000-0000-000095010000}"/>
    <cellStyle name="Excel Built-in Comma" xfId="420" xr:uid="{00000000-0005-0000-0000-000096010000}"/>
    <cellStyle name="Excel Built-in Normal" xfId="421" xr:uid="{00000000-0005-0000-0000-000097010000}"/>
    <cellStyle name="Explanatory Text" xfId="422" xr:uid="{00000000-0005-0000-0000-000098010000}"/>
    <cellStyle name="Explanatory Text 2" xfId="423" xr:uid="{00000000-0005-0000-0000-000099010000}"/>
    <cellStyle name="Explanatory Text 3" xfId="424" xr:uid="{00000000-0005-0000-0000-00009A010000}"/>
    <cellStyle name="F2" xfId="425" xr:uid="{00000000-0005-0000-0000-00009B010000}"/>
    <cellStyle name="F3" xfId="426" xr:uid="{00000000-0005-0000-0000-00009C010000}"/>
    <cellStyle name="F4" xfId="427" xr:uid="{00000000-0005-0000-0000-00009D010000}"/>
    <cellStyle name="F5" xfId="428" xr:uid="{00000000-0005-0000-0000-00009E010000}"/>
    <cellStyle name="F6" xfId="429" xr:uid="{00000000-0005-0000-0000-00009F010000}"/>
    <cellStyle name="F7" xfId="430" xr:uid="{00000000-0005-0000-0000-0000A0010000}"/>
    <cellStyle name="F8" xfId="431" xr:uid="{00000000-0005-0000-0000-0000A1010000}"/>
    <cellStyle name="Fecha" xfId="432" xr:uid="{00000000-0005-0000-0000-0000A2010000}"/>
    <cellStyle name="FIXED" xfId="433" xr:uid="{00000000-0005-0000-0000-0000A3010000}"/>
    <cellStyle name="Followed Hyperlink" xfId="434" xr:uid="{00000000-0005-0000-0000-0000A4010000}"/>
    <cellStyle name="Good" xfId="435" xr:uid="{00000000-0005-0000-0000-0000A5010000}"/>
    <cellStyle name="Graphics" xfId="436" xr:uid="{00000000-0005-0000-0000-0000A6010000}"/>
    <cellStyle name="Heading" xfId="1472" xr:uid="{80593837-644A-4CEE-B9C7-2B9D3299CF32}"/>
    <cellStyle name="Heading 1" xfId="437" xr:uid="{00000000-0005-0000-0000-0000A7010000}"/>
    <cellStyle name="Heading 1 2" xfId="438" xr:uid="{00000000-0005-0000-0000-0000A8010000}"/>
    <cellStyle name="Heading 1 3" xfId="439" xr:uid="{00000000-0005-0000-0000-0000A9010000}"/>
    <cellStyle name="Heading 2" xfId="440" xr:uid="{00000000-0005-0000-0000-0000AA010000}"/>
    <cellStyle name="Heading 2 2" xfId="441" xr:uid="{00000000-0005-0000-0000-0000AB010000}"/>
    <cellStyle name="Heading 2 3" xfId="442" xr:uid="{00000000-0005-0000-0000-0000AC010000}"/>
    <cellStyle name="Heading 3" xfId="443" xr:uid="{00000000-0005-0000-0000-0000AD010000}"/>
    <cellStyle name="Heading 3 2" xfId="444" xr:uid="{00000000-0005-0000-0000-0000AE010000}"/>
    <cellStyle name="Heading 3 3" xfId="445" xr:uid="{00000000-0005-0000-0000-0000AF010000}"/>
    <cellStyle name="Heading 4" xfId="446" xr:uid="{00000000-0005-0000-0000-0000B0010000}"/>
    <cellStyle name="HEADING1" xfId="447" xr:uid="{00000000-0005-0000-0000-0000B1010000}"/>
    <cellStyle name="Heading1 2" xfId="1473" xr:uid="{89BA3F97-4555-4AEF-B75B-0D8E7CFAD2E2}"/>
    <cellStyle name="HEADING2" xfId="448" xr:uid="{00000000-0005-0000-0000-0000B2010000}"/>
    <cellStyle name="Hipervínculo 2" xfId="449" xr:uid="{00000000-0005-0000-0000-0000B3010000}"/>
    <cellStyle name="Hipervínculo visitado 2" xfId="450" xr:uid="{00000000-0005-0000-0000-0000B4010000}"/>
    <cellStyle name="Incorrecto 2" xfId="451" xr:uid="{00000000-0005-0000-0000-0000B5010000}"/>
    <cellStyle name="Incorrecto 3" xfId="452" xr:uid="{00000000-0005-0000-0000-0000B6010000}"/>
    <cellStyle name="Incorrecto 4" xfId="453" xr:uid="{00000000-0005-0000-0000-0000B7010000}"/>
    <cellStyle name="Input" xfId="454" xr:uid="{00000000-0005-0000-0000-0000B8010000}"/>
    <cellStyle name="Linked Cell" xfId="455" xr:uid="{00000000-0005-0000-0000-0000B9010000}"/>
    <cellStyle name="Millares [0] 2" xfId="456" xr:uid="{00000000-0005-0000-0000-0000BB010000}"/>
    <cellStyle name="Millares 10" xfId="457" xr:uid="{00000000-0005-0000-0000-0000BC010000}"/>
    <cellStyle name="Millares 10 2" xfId="458" xr:uid="{00000000-0005-0000-0000-0000BD010000}"/>
    <cellStyle name="Millares 11" xfId="459" xr:uid="{00000000-0005-0000-0000-0000BE010000}"/>
    <cellStyle name="Millares 11 2" xfId="460" xr:uid="{00000000-0005-0000-0000-0000BF010000}"/>
    <cellStyle name="Millares 12" xfId="461" xr:uid="{00000000-0005-0000-0000-0000C0010000}"/>
    <cellStyle name="Millares 12 2" xfId="462" xr:uid="{00000000-0005-0000-0000-0000C1010000}"/>
    <cellStyle name="Millares 13" xfId="463" xr:uid="{00000000-0005-0000-0000-0000C2010000}"/>
    <cellStyle name="Millares 13 2" xfId="464" xr:uid="{00000000-0005-0000-0000-0000C3010000}"/>
    <cellStyle name="Millares 14" xfId="465" xr:uid="{00000000-0005-0000-0000-0000C4010000}"/>
    <cellStyle name="Millares 14 2" xfId="466" xr:uid="{00000000-0005-0000-0000-0000C5010000}"/>
    <cellStyle name="Millares 15" xfId="467" xr:uid="{00000000-0005-0000-0000-0000C6010000}"/>
    <cellStyle name="Millares 16" xfId="468" xr:uid="{00000000-0005-0000-0000-0000C7010000}"/>
    <cellStyle name="Millares 17" xfId="469" xr:uid="{00000000-0005-0000-0000-0000C8010000}"/>
    <cellStyle name="Millares 18" xfId="470" xr:uid="{00000000-0005-0000-0000-0000C9010000}"/>
    <cellStyle name="Millares 19" xfId="471" xr:uid="{00000000-0005-0000-0000-0000CA010000}"/>
    <cellStyle name="Millares 2" xfId="4" xr:uid="{00000000-0005-0000-0000-0000CB010000}"/>
    <cellStyle name="Millares 2 10" xfId="472" xr:uid="{00000000-0005-0000-0000-0000CC010000}"/>
    <cellStyle name="Millares 2 11" xfId="473" xr:uid="{00000000-0005-0000-0000-0000CD010000}"/>
    <cellStyle name="Millares 2 12" xfId="474" xr:uid="{00000000-0005-0000-0000-0000CE010000}"/>
    <cellStyle name="Millares 2 13" xfId="475" xr:uid="{00000000-0005-0000-0000-0000CF010000}"/>
    <cellStyle name="Millares 2 14" xfId="476" xr:uid="{00000000-0005-0000-0000-0000D0010000}"/>
    <cellStyle name="Millares 2 15" xfId="477" xr:uid="{00000000-0005-0000-0000-0000D1010000}"/>
    <cellStyle name="Millares 2 16" xfId="478" xr:uid="{00000000-0005-0000-0000-0000D2010000}"/>
    <cellStyle name="Millares 2 17" xfId="479" xr:uid="{00000000-0005-0000-0000-0000D3010000}"/>
    <cellStyle name="Millares 2 18" xfId="480" xr:uid="{00000000-0005-0000-0000-0000D4010000}"/>
    <cellStyle name="Millares 2 19" xfId="481" xr:uid="{00000000-0005-0000-0000-0000D5010000}"/>
    <cellStyle name="Millares 2 2" xfId="5" xr:uid="{00000000-0005-0000-0000-0000D6010000}"/>
    <cellStyle name="Millares 2 2 2" xfId="482" xr:uid="{00000000-0005-0000-0000-0000D7010000}"/>
    <cellStyle name="Millares 2 2 2 2" xfId="483" xr:uid="{00000000-0005-0000-0000-0000D8010000}"/>
    <cellStyle name="Millares 2 2 2 2 2" xfId="484" xr:uid="{00000000-0005-0000-0000-0000D9010000}"/>
    <cellStyle name="Millares 2 2 2 2 2 2" xfId="485" xr:uid="{00000000-0005-0000-0000-0000DA010000}"/>
    <cellStyle name="Millares 2 2 2 3" xfId="486" xr:uid="{00000000-0005-0000-0000-0000DB010000}"/>
    <cellStyle name="Millares 2 2 3" xfId="487" xr:uid="{00000000-0005-0000-0000-0000DC010000}"/>
    <cellStyle name="Millares 2 2 4" xfId="488" xr:uid="{00000000-0005-0000-0000-0000DD010000}"/>
    <cellStyle name="Millares 2 2 4 2" xfId="489" xr:uid="{00000000-0005-0000-0000-0000DE010000}"/>
    <cellStyle name="Millares 2 2_Cub. 2 Emergencia Almaceye Moca" xfId="490" xr:uid="{00000000-0005-0000-0000-0000DF010000}"/>
    <cellStyle name="Millares 2 20" xfId="491" xr:uid="{00000000-0005-0000-0000-0000E0010000}"/>
    <cellStyle name="Millares 2 21" xfId="492" xr:uid="{00000000-0005-0000-0000-0000E1010000}"/>
    <cellStyle name="Millares 2 22" xfId="493" xr:uid="{00000000-0005-0000-0000-0000E2010000}"/>
    <cellStyle name="Millares 2 23" xfId="494" xr:uid="{00000000-0005-0000-0000-0000E3010000}"/>
    <cellStyle name="Millares 2 24" xfId="495" xr:uid="{00000000-0005-0000-0000-0000E4010000}"/>
    <cellStyle name="Millares 2 25" xfId="496" xr:uid="{00000000-0005-0000-0000-0000E5010000}"/>
    <cellStyle name="Millares 2 26" xfId="497" xr:uid="{00000000-0005-0000-0000-0000E6010000}"/>
    <cellStyle name="Millares 2 27" xfId="498" xr:uid="{00000000-0005-0000-0000-0000E7010000}"/>
    <cellStyle name="Millares 2 28" xfId="499" xr:uid="{00000000-0005-0000-0000-0000E8010000}"/>
    <cellStyle name="Millares 2 29" xfId="500" xr:uid="{00000000-0005-0000-0000-0000E9010000}"/>
    <cellStyle name="Millares 2 3" xfId="501" xr:uid="{00000000-0005-0000-0000-0000EA010000}"/>
    <cellStyle name="Millares 2 3 2" xfId="502" xr:uid="{00000000-0005-0000-0000-0000EB010000}"/>
    <cellStyle name="Millares 2 3 3" xfId="503" xr:uid="{00000000-0005-0000-0000-0000EC010000}"/>
    <cellStyle name="Millares 2 3 4" xfId="504" xr:uid="{00000000-0005-0000-0000-0000ED010000}"/>
    <cellStyle name="Millares 2 3 5" xfId="505" xr:uid="{00000000-0005-0000-0000-0000EE010000}"/>
    <cellStyle name="Millares 2 30" xfId="506" xr:uid="{00000000-0005-0000-0000-0000EF010000}"/>
    <cellStyle name="Millares 2 31" xfId="507" xr:uid="{00000000-0005-0000-0000-0000F0010000}"/>
    <cellStyle name="Millares 2 32" xfId="508" xr:uid="{00000000-0005-0000-0000-0000F1010000}"/>
    <cellStyle name="Millares 2 33" xfId="509" xr:uid="{00000000-0005-0000-0000-0000F2010000}"/>
    <cellStyle name="Millares 2 34" xfId="510" xr:uid="{00000000-0005-0000-0000-0000F3010000}"/>
    <cellStyle name="Millares 2 4" xfId="511" xr:uid="{00000000-0005-0000-0000-0000F4010000}"/>
    <cellStyle name="Millares 2 4 2" xfId="512" xr:uid="{00000000-0005-0000-0000-0000F5010000}"/>
    <cellStyle name="Millares 2 5" xfId="513" xr:uid="{00000000-0005-0000-0000-0000F6010000}"/>
    <cellStyle name="Millares 2 6" xfId="514" xr:uid="{00000000-0005-0000-0000-0000F7010000}"/>
    <cellStyle name="Millares 2 7" xfId="515" xr:uid="{00000000-0005-0000-0000-0000F8010000}"/>
    <cellStyle name="Millares 2 8" xfId="516" xr:uid="{00000000-0005-0000-0000-0000F9010000}"/>
    <cellStyle name="Millares 2 9" xfId="517" xr:uid="{00000000-0005-0000-0000-0000FA010000}"/>
    <cellStyle name="Millares 2_ANALISIS COSTOS PORTICOS GRAN TECHO" xfId="518" xr:uid="{00000000-0005-0000-0000-0000FB010000}"/>
    <cellStyle name="Millares 20" xfId="519" xr:uid="{00000000-0005-0000-0000-0000FC010000}"/>
    <cellStyle name="Millares 21" xfId="520" xr:uid="{00000000-0005-0000-0000-0000FD010000}"/>
    <cellStyle name="Millares 22" xfId="521" xr:uid="{00000000-0005-0000-0000-0000FE010000}"/>
    <cellStyle name="Millares 23" xfId="522" xr:uid="{00000000-0005-0000-0000-0000FF010000}"/>
    <cellStyle name="Millares 24" xfId="523" xr:uid="{00000000-0005-0000-0000-000000020000}"/>
    <cellStyle name="Millares 25" xfId="524" xr:uid="{00000000-0005-0000-0000-000001020000}"/>
    <cellStyle name="Millares 26" xfId="525" xr:uid="{00000000-0005-0000-0000-000002020000}"/>
    <cellStyle name="Millares 27" xfId="526" xr:uid="{00000000-0005-0000-0000-000003020000}"/>
    <cellStyle name="Millares 28" xfId="527" xr:uid="{00000000-0005-0000-0000-000004020000}"/>
    <cellStyle name="Millares 29" xfId="528" xr:uid="{00000000-0005-0000-0000-000005020000}"/>
    <cellStyle name="Millares 3" xfId="529" xr:uid="{00000000-0005-0000-0000-000006020000}"/>
    <cellStyle name="Millares 3 2" xfId="530" xr:uid="{00000000-0005-0000-0000-000007020000}"/>
    <cellStyle name="Millares 3 2 2" xfId="531" xr:uid="{00000000-0005-0000-0000-000008020000}"/>
    <cellStyle name="Millares 3 3" xfId="532" xr:uid="{00000000-0005-0000-0000-000009020000}"/>
    <cellStyle name="Millares 3 3 2" xfId="533" xr:uid="{00000000-0005-0000-0000-00000A020000}"/>
    <cellStyle name="Millares 3 4" xfId="534" xr:uid="{00000000-0005-0000-0000-00000B020000}"/>
    <cellStyle name="Millares 3 4 2" xfId="535" xr:uid="{00000000-0005-0000-0000-00000C020000}"/>
    <cellStyle name="Millares 3 4 3" xfId="1295" xr:uid="{7762EE27-E532-4905-A12D-AE446FC0FBB2}"/>
    <cellStyle name="Millares 3 5" xfId="536" xr:uid="{00000000-0005-0000-0000-00000D020000}"/>
    <cellStyle name="Millares 3 5 2" xfId="1296" xr:uid="{9BE1E4E5-049A-465E-94D4-25944EA089C7}"/>
    <cellStyle name="Millares 3 6" xfId="1185" xr:uid="{00000000-0005-0000-0000-00000E020000}"/>
    <cellStyle name="Millares 3 7" xfId="1476" xr:uid="{FFABBDED-C7E9-4E9D-9E5E-CE98B95F98EA}"/>
    <cellStyle name="Millares 3 8" xfId="1294" xr:uid="{4333A8FB-4F52-4632-9A0D-600CC0D24628}"/>
    <cellStyle name="Millares 3_DESGLOSE_DE_PORTICOS_METALICOS_UASD_BONAO_ENV" xfId="537" xr:uid="{00000000-0005-0000-0000-00000F020000}"/>
    <cellStyle name="Millares 30" xfId="538" xr:uid="{00000000-0005-0000-0000-000010020000}"/>
    <cellStyle name="Millares 31" xfId="539" xr:uid="{00000000-0005-0000-0000-000011020000}"/>
    <cellStyle name="Millares 32" xfId="540" xr:uid="{00000000-0005-0000-0000-000012020000}"/>
    <cellStyle name="Millares 33" xfId="1181" xr:uid="{00000000-0005-0000-0000-000013020000}"/>
    <cellStyle name="Millares 34" xfId="1474" xr:uid="{17082794-D22F-4142-9A4F-8AE884AFB223}"/>
    <cellStyle name="Millares 35" xfId="1475" xr:uid="{7FF544A5-9591-4DD3-AB0D-7C998821797E}"/>
    <cellStyle name="Millares 36" xfId="1489" xr:uid="{B7B09D85-2191-4653-8AF8-AEC25D1757CD}"/>
    <cellStyle name="Millares 37" xfId="1478" xr:uid="{609EF74D-1AE2-48D2-9612-51A307C7E275}"/>
    <cellStyle name="Millares 38" xfId="541" xr:uid="{00000000-0005-0000-0000-000014020000}"/>
    <cellStyle name="Millares 4" xfId="542" xr:uid="{00000000-0005-0000-0000-000015020000}"/>
    <cellStyle name="Millares 4 2" xfId="543" xr:uid="{00000000-0005-0000-0000-000016020000}"/>
    <cellStyle name="Millares 4 2 2" xfId="544" xr:uid="{00000000-0005-0000-0000-000017020000}"/>
    <cellStyle name="Millares 4 3" xfId="545" xr:uid="{00000000-0005-0000-0000-000018020000}"/>
    <cellStyle name="Millares 4 3 2" xfId="546" xr:uid="{00000000-0005-0000-0000-000019020000}"/>
    <cellStyle name="Millares 4 4" xfId="547" xr:uid="{00000000-0005-0000-0000-00001A020000}"/>
    <cellStyle name="Millares 4 5" xfId="548" xr:uid="{00000000-0005-0000-0000-00001B020000}"/>
    <cellStyle name="Millares 4_Presupuesto Construccion edificio oficina gubernamentales de san juan" xfId="549" xr:uid="{00000000-0005-0000-0000-00001C020000}"/>
    <cellStyle name="Millares 5" xfId="550" xr:uid="{00000000-0005-0000-0000-00001D020000}"/>
    <cellStyle name="Millares 5 10" xfId="551" xr:uid="{00000000-0005-0000-0000-00001E020000}"/>
    <cellStyle name="Millares 5 11" xfId="552" xr:uid="{00000000-0005-0000-0000-00001F020000}"/>
    <cellStyle name="Millares 5 12" xfId="553" xr:uid="{00000000-0005-0000-0000-000020020000}"/>
    <cellStyle name="Millares 5 13" xfId="554" xr:uid="{00000000-0005-0000-0000-000021020000}"/>
    <cellStyle name="Millares 5 14" xfId="555" xr:uid="{00000000-0005-0000-0000-000022020000}"/>
    <cellStyle name="Millares 5 15" xfId="556" xr:uid="{00000000-0005-0000-0000-000023020000}"/>
    <cellStyle name="Millares 5 16" xfId="557" xr:uid="{00000000-0005-0000-0000-000024020000}"/>
    <cellStyle name="Millares 5 17" xfId="558" xr:uid="{00000000-0005-0000-0000-000025020000}"/>
    <cellStyle name="Millares 5 18" xfId="559" xr:uid="{00000000-0005-0000-0000-000026020000}"/>
    <cellStyle name="Millares 5 19" xfId="560" xr:uid="{00000000-0005-0000-0000-000027020000}"/>
    <cellStyle name="Millares 5 2" xfId="561" xr:uid="{00000000-0005-0000-0000-000028020000}"/>
    <cellStyle name="Millares 5 2 2" xfId="562" xr:uid="{00000000-0005-0000-0000-000029020000}"/>
    <cellStyle name="Millares 5 2 2 2" xfId="563" xr:uid="{00000000-0005-0000-0000-00002A020000}"/>
    <cellStyle name="Millares 5 20" xfId="564" xr:uid="{00000000-0005-0000-0000-00002B020000}"/>
    <cellStyle name="Millares 5 21" xfId="565" xr:uid="{00000000-0005-0000-0000-00002C020000}"/>
    <cellStyle name="Millares 5 22" xfId="566" xr:uid="{00000000-0005-0000-0000-00002D020000}"/>
    <cellStyle name="Millares 5 23" xfId="567" xr:uid="{00000000-0005-0000-0000-00002E020000}"/>
    <cellStyle name="Millares 5 24" xfId="568" xr:uid="{00000000-0005-0000-0000-00002F020000}"/>
    <cellStyle name="Millares 5 25" xfId="569" xr:uid="{00000000-0005-0000-0000-000030020000}"/>
    <cellStyle name="Millares 5 3" xfId="570" xr:uid="{00000000-0005-0000-0000-000031020000}"/>
    <cellStyle name="Millares 5 4" xfId="571" xr:uid="{00000000-0005-0000-0000-000032020000}"/>
    <cellStyle name="Millares 5 5" xfId="572" xr:uid="{00000000-0005-0000-0000-000033020000}"/>
    <cellStyle name="Millares 5 6" xfId="573" xr:uid="{00000000-0005-0000-0000-000034020000}"/>
    <cellStyle name="Millares 5 7" xfId="574" xr:uid="{00000000-0005-0000-0000-000035020000}"/>
    <cellStyle name="Millares 5 8" xfId="575" xr:uid="{00000000-0005-0000-0000-000036020000}"/>
    <cellStyle name="Millares 5 9" xfId="576" xr:uid="{00000000-0005-0000-0000-000037020000}"/>
    <cellStyle name="Millares 6" xfId="577" xr:uid="{00000000-0005-0000-0000-000038020000}"/>
    <cellStyle name="Millares 6 2" xfId="578" xr:uid="{00000000-0005-0000-0000-000039020000}"/>
    <cellStyle name="Millares 7" xfId="579" xr:uid="{00000000-0005-0000-0000-00003A020000}"/>
    <cellStyle name="Millares 7 2" xfId="17" xr:uid="{00000000-0005-0000-0000-00003B020000}"/>
    <cellStyle name="Millares 7 2 2" xfId="580" xr:uid="{00000000-0005-0000-0000-00003C020000}"/>
    <cellStyle name="Millares 7 2 2 2" xfId="581" xr:uid="{00000000-0005-0000-0000-00003D020000}"/>
    <cellStyle name="Millares 7 2 3" xfId="582" xr:uid="{00000000-0005-0000-0000-00003E020000}"/>
    <cellStyle name="Millares 7 2 4" xfId="583" xr:uid="{00000000-0005-0000-0000-00003F020000}"/>
    <cellStyle name="Millares 7 2 5" xfId="584" xr:uid="{00000000-0005-0000-0000-000040020000}"/>
    <cellStyle name="Millares 7 2 6" xfId="585" xr:uid="{00000000-0005-0000-0000-000041020000}"/>
    <cellStyle name="Millares 7 2 7" xfId="586" xr:uid="{00000000-0005-0000-0000-000042020000}"/>
    <cellStyle name="Millares 7 2 8" xfId="587" xr:uid="{00000000-0005-0000-0000-000043020000}"/>
    <cellStyle name="Millares 7 2 9" xfId="588" xr:uid="{00000000-0005-0000-0000-000044020000}"/>
    <cellStyle name="Millares 7 3" xfId="589" xr:uid="{00000000-0005-0000-0000-000045020000}"/>
    <cellStyle name="Millares 8" xfId="590" xr:uid="{00000000-0005-0000-0000-000046020000}"/>
    <cellStyle name="Millares 8 2" xfId="591" xr:uid="{00000000-0005-0000-0000-000047020000}"/>
    <cellStyle name="Millares 8 2 2" xfId="592" xr:uid="{00000000-0005-0000-0000-000048020000}"/>
    <cellStyle name="Millares 9" xfId="593" xr:uid="{00000000-0005-0000-0000-000049020000}"/>
    <cellStyle name="Millares 9 2" xfId="594" xr:uid="{00000000-0005-0000-0000-00004A020000}"/>
    <cellStyle name="Milliers_bordereau-TyP-V2_03-03-00" xfId="595" xr:uid="{00000000-0005-0000-0000-00004C020000}"/>
    <cellStyle name="Moneda [0] 2" xfId="596" xr:uid="{00000000-0005-0000-0000-00004D020000}"/>
    <cellStyle name="Moneda 2" xfId="597" xr:uid="{00000000-0005-0000-0000-00004E020000}"/>
    <cellStyle name="Moneda 2 10" xfId="598" xr:uid="{00000000-0005-0000-0000-00004F020000}"/>
    <cellStyle name="Moneda 2 11" xfId="599" xr:uid="{00000000-0005-0000-0000-000050020000}"/>
    <cellStyle name="Moneda 2 12" xfId="600" xr:uid="{00000000-0005-0000-0000-000051020000}"/>
    <cellStyle name="Moneda 2 13" xfId="601" xr:uid="{00000000-0005-0000-0000-000052020000}"/>
    <cellStyle name="Moneda 2 14" xfId="602" xr:uid="{00000000-0005-0000-0000-000053020000}"/>
    <cellStyle name="Moneda 2 15" xfId="603" xr:uid="{00000000-0005-0000-0000-000054020000}"/>
    <cellStyle name="Moneda 2 16" xfId="604" xr:uid="{00000000-0005-0000-0000-000055020000}"/>
    <cellStyle name="Moneda 2 17" xfId="605" xr:uid="{00000000-0005-0000-0000-000056020000}"/>
    <cellStyle name="Moneda 2 18" xfId="606" xr:uid="{00000000-0005-0000-0000-000057020000}"/>
    <cellStyle name="Moneda 2 19" xfId="607" xr:uid="{00000000-0005-0000-0000-000058020000}"/>
    <cellStyle name="Moneda 2 2" xfId="608" xr:uid="{00000000-0005-0000-0000-000059020000}"/>
    <cellStyle name="Moneda 2 2 10" xfId="609" xr:uid="{00000000-0005-0000-0000-00005A020000}"/>
    <cellStyle name="Moneda 2 2 11" xfId="610" xr:uid="{00000000-0005-0000-0000-00005B020000}"/>
    <cellStyle name="Moneda 2 2 12" xfId="611" xr:uid="{00000000-0005-0000-0000-00005C020000}"/>
    <cellStyle name="Moneda 2 2 12 2" xfId="612" xr:uid="{00000000-0005-0000-0000-00005D020000}"/>
    <cellStyle name="Moneda 2 2 12 2 2" xfId="613" xr:uid="{00000000-0005-0000-0000-00005E020000}"/>
    <cellStyle name="Moneda 2 2 12 2 3" xfId="614" xr:uid="{00000000-0005-0000-0000-00005F020000}"/>
    <cellStyle name="Moneda 2 2 12 2 4" xfId="615" xr:uid="{00000000-0005-0000-0000-000060020000}"/>
    <cellStyle name="Moneda 2 2 12 2 5" xfId="616" xr:uid="{00000000-0005-0000-0000-000061020000}"/>
    <cellStyle name="Moneda 2 2 12 2 6" xfId="617" xr:uid="{00000000-0005-0000-0000-000062020000}"/>
    <cellStyle name="Moneda 2 2 12 2 7" xfId="618" xr:uid="{00000000-0005-0000-0000-000063020000}"/>
    <cellStyle name="Moneda 2 2 12 3" xfId="619" xr:uid="{00000000-0005-0000-0000-000064020000}"/>
    <cellStyle name="Moneda 2 2 12 4" xfId="620" xr:uid="{00000000-0005-0000-0000-000065020000}"/>
    <cellStyle name="Moneda 2 2 12 5" xfId="621" xr:uid="{00000000-0005-0000-0000-000066020000}"/>
    <cellStyle name="Moneda 2 2 12 6" xfId="622" xr:uid="{00000000-0005-0000-0000-000067020000}"/>
    <cellStyle name="Moneda 2 2 12 7" xfId="623" xr:uid="{00000000-0005-0000-0000-000068020000}"/>
    <cellStyle name="Moneda 2 2 13" xfId="624" xr:uid="{00000000-0005-0000-0000-000069020000}"/>
    <cellStyle name="Moneda 2 2 14" xfId="625" xr:uid="{00000000-0005-0000-0000-00006A020000}"/>
    <cellStyle name="Moneda 2 2 15" xfId="626" xr:uid="{00000000-0005-0000-0000-00006B020000}"/>
    <cellStyle name="Moneda 2 2 16" xfId="627" xr:uid="{00000000-0005-0000-0000-00006C020000}"/>
    <cellStyle name="Moneda 2 2 17" xfId="628" xr:uid="{00000000-0005-0000-0000-00006D020000}"/>
    <cellStyle name="Moneda 2 2 18" xfId="629" xr:uid="{00000000-0005-0000-0000-00006E020000}"/>
    <cellStyle name="Moneda 2 2 2" xfId="630" xr:uid="{00000000-0005-0000-0000-00006F020000}"/>
    <cellStyle name="Moneda 2 2 2 10" xfId="631" xr:uid="{00000000-0005-0000-0000-000070020000}"/>
    <cellStyle name="Moneda 2 2 2 11" xfId="632" xr:uid="{00000000-0005-0000-0000-000071020000}"/>
    <cellStyle name="Moneda 2 2 2 12" xfId="633" xr:uid="{00000000-0005-0000-0000-000072020000}"/>
    <cellStyle name="Moneda 2 2 2 12 2" xfId="634" xr:uid="{00000000-0005-0000-0000-000073020000}"/>
    <cellStyle name="Moneda 2 2 2 12 2 2" xfId="635" xr:uid="{00000000-0005-0000-0000-000074020000}"/>
    <cellStyle name="Moneda 2 2 2 12 2 3" xfId="636" xr:uid="{00000000-0005-0000-0000-000075020000}"/>
    <cellStyle name="Moneda 2 2 2 12 2 4" xfId="637" xr:uid="{00000000-0005-0000-0000-000076020000}"/>
    <cellStyle name="Moneda 2 2 2 12 2 5" xfId="638" xr:uid="{00000000-0005-0000-0000-000077020000}"/>
    <cellStyle name="Moneda 2 2 2 12 2 6" xfId="639" xr:uid="{00000000-0005-0000-0000-000078020000}"/>
    <cellStyle name="Moneda 2 2 2 12 2 7" xfId="640" xr:uid="{00000000-0005-0000-0000-000079020000}"/>
    <cellStyle name="Moneda 2 2 2 12 3" xfId="641" xr:uid="{00000000-0005-0000-0000-00007A020000}"/>
    <cellStyle name="Moneda 2 2 2 12 4" xfId="642" xr:uid="{00000000-0005-0000-0000-00007B020000}"/>
    <cellStyle name="Moneda 2 2 2 12 5" xfId="643" xr:uid="{00000000-0005-0000-0000-00007C020000}"/>
    <cellStyle name="Moneda 2 2 2 12 6" xfId="644" xr:uid="{00000000-0005-0000-0000-00007D020000}"/>
    <cellStyle name="Moneda 2 2 2 12 7" xfId="645" xr:uid="{00000000-0005-0000-0000-00007E020000}"/>
    <cellStyle name="Moneda 2 2 2 13" xfId="646" xr:uid="{00000000-0005-0000-0000-00007F020000}"/>
    <cellStyle name="Moneda 2 2 2 14" xfId="647" xr:uid="{00000000-0005-0000-0000-000080020000}"/>
    <cellStyle name="Moneda 2 2 2 15" xfId="648" xr:uid="{00000000-0005-0000-0000-000081020000}"/>
    <cellStyle name="Moneda 2 2 2 16" xfId="649" xr:uid="{00000000-0005-0000-0000-000082020000}"/>
    <cellStyle name="Moneda 2 2 2 17" xfId="650" xr:uid="{00000000-0005-0000-0000-000083020000}"/>
    <cellStyle name="Moneda 2 2 2 18" xfId="651" xr:uid="{00000000-0005-0000-0000-000084020000}"/>
    <cellStyle name="Moneda 2 2 2 2" xfId="652" xr:uid="{00000000-0005-0000-0000-000085020000}"/>
    <cellStyle name="Moneda 2 2 2 2 2" xfId="653" xr:uid="{00000000-0005-0000-0000-000086020000}"/>
    <cellStyle name="Moneda 2 2 2 2 2 2" xfId="654" xr:uid="{00000000-0005-0000-0000-000087020000}"/>
    <cellStyle name="Moneda 2 2 2 2 2 2 2" xfId="655" xr:uid="{00000000-0005-0000-0000-000088020000}"/>
    <cellStyle name="Moneda 2 2 2 2 2 2 2 2" xfId="656" xr:uid="{00000000-0005-0000-0000-000089020000}"/>
    <cellStyle name="Moneda 2 2 2 2 2 2 2 3" xfId="657" xr:uid="{00000000-0005-0000-0000-00008A020000}"/>
    <cellStyle name="Moneda 2 2 2 2 2 2 2 4" xfId="658" xr:uid="{00000000-0005-0000-0000-00008B020000}"/>
    <cellStyle name="Moneda 2 2 2 2 2 2 2 5" xfId="659" xr:uid="{00000000-0005-0000-0000-00008C020000}"/>
    <cellStyle name="Moneda 2 2 2 2 2 2 2 6" xfId="660" xr:uid="{00000000-0005-0000-0000-00008D020000}"/>
    <cellStyle name="Moneda 2 2 2 2 2 2 2 7" xfId="661" xr:uid="{00000000-0005-0000-0000-00008E020000}"/>
    <cellStyle name="Moneda 2 2 2 2 2 2 3" xfId="662" xr:uid="{00000000-0005-0000-0000-00008F020000}"/>
    <cellStyle name="Moneda 2 2 2 2 2 2 4" xfId="663" xr:uid="{00000000-0005-0000-0000-000090020000}"/>
    <cellStyle name="Moneda 2 2 2 2 2 2 5" xfId="664" xr:uid="{00000000-0005-0000-0000-000091020000}"/>
    <cellStyle name="Moneda 2 2 2 2 2 2 6" xfId="665" xr:uid="{00000000-0005-0000-0000-000092020000}"/>
    <cellStyle name="Moneda 2 2 2 2 2 2 7" xfId="666" xr:uid="{00000000-0005-0000-0000-000093020000}"/>
    <cellStyle name="Moneda 2 2 2 2 2 3" xfId="667" xr:uid="{00000000-0005-0000-0000-000094020000}"/>
    <cellStyle name="Moneda 2 2 2 2 2 4" xfId="668" xr:uid="{00000000-0005-0000-0000-000095020000}"/>
    <cellStyle name="Moneda 2 2 2 2 2 5" xfId="669" xr:uid="{00000000-0005-0000-0000-000096020000}"/>
    <cellStyle name="Moneda 2 2 2 2 2 6" xfId="670" xr:uid="{00000000-0005-0000-0000-000097020000}"/>
    <cellStyle name="Moneda 2 2 2 2 2 7" xfId="671" xr:uid="{00000000-0005-0000-0000-000098020000}"/>
    <cellStyle name="Moneda 2 2 2 2 2 8" xfId="672" xr:uid="{00000000-0005-0000-0000-000099020000}"/>
    <cellStyle name="Moneda 2 2 2 2 3" xfId="673" xr:uid="{00000000-0005-0000-0000-00009A020000}"/>
    <cellStyle name="Moneda 2 2 2 2 3 2" xfId="674" xr:uid="{00000000-0005-0000-0000-00009B020000}"/>
    <cellStyle name="Moneda 2 2 2 2 3 3" xfId="675" xr:uid="{00000000-0005-0000-0000-00009C020000}"/>
    <cellStyle name="Moneda 2 2 2 2 3 4" xfId="676" xr:uid="{00000000-0005-0000-0000-00009D020000}"/>
    <cellStyle name="Moneda 2 2 2 2 3 5" xfId="677" xr:uid="{00000000-0005-0000-0000-00009E020000}"/>
    <cellStyle name="Moneda 2 2 2 2 3 6" xfId="678" xr:uid="{00000000-0005-0000-0000-00009F020000}"/>
    <cellStyle name="Moneda 2 2 2 2 3 7" xfId="679" xr:uid="{00000000-0005-0000-0000-0000A0020000}"/>
    <cellStyle name="Moneda 2 2 2 2 4" xfId="680" xr:uid="{00000000-0005-0000-0000-0000A1020000}"/>
    <cellStyle name="Moneda 2 2 2 2 5" xfId="681" xr:uid="{00000000-0005-0000-0000-0000A2020000}"/>
    <cellStyle name="Moneda 2 2 2 2 6" xfId="682" xr:uid="{00000000-0005-0000-0000-0000A3020000}"/>
    <cellStyle name="Moneda 2 2 2 2 7" xfId="683" xr:uid="{00000000-0005-0000-0000-0000A4020000}"/>
    <cellStyle name="Moneda 2 2 2 2 8" xfId="684" xr:uid="{00000000-0005-0000-0000-0000A5020000}"/>
    <cellStyle name="Moneda 2 2 2 3" xfId="685" xr:uid="{00000000-0005-0000-0000-0000A6020000}"/>
    <cellStyle name="Moneda 2 2 2 4" xfId="686" xr:uid="{00000000-0005-0000-0000-0000A7020000}"/>
    <cellStyle name="Moneda 2 2 2 5" xfId="687" xr:uid="{00000000-0005-0000-0000-0000A8020000}"/>
    <cellStyle name="Moneda 2 2 2 6" xfId="688" xr:uid="{00000000-0005-0000-0000-0000A9020000}"/>
    <cellStyle name="Moneda 2 2 2 7" xfId="689" xr:uid="{00000000-0005-0000-0000-0000AA020000}"/>
    <cellStyle name="Moneda 2 2 2 8" xfId="690" xr:uid="{00000000-0005-0000-0000-0000AB020000}"/>
    <cellStyle name="Moneda 2 2 2 9" xfId="691" xr:uid="{00000000-0005-0000-0000-0000AC020000}"/>
    <cellStyle name="Moneda 2 2 3" xfId="692" xr:uid="{00000000-0005-0000-0000-0000AD020000}"/>
    <cellStyle name="Moneda 2 2 4" xfId="693" xr:uid="{00000000-0005-0000-0000-0000AE020000}"/>
    <cellStyle name="Moneda 2 2 5" xfId="694" xr:uid="{00000000-0005-0000-0000-0000AF020000}"/>
    <cellStyle name="Moneda 2 2 6" xfId="695" xr:uid="{00000000-0005-0000-0000-0000B0020000}"/>
    <cellStyle name="Moneda 2 2 7" xfId="696" xr:uid="{00000000-0005-0000-0000-0000B1020000}"/>
    <cellStyle name="Moneda 2 2 8" xfId="697" xr:uid="{00000000-0005-0000-0000-0000B2020000}"/>
    <cellStyle name="Moneda 2 2 9" xfId="698" xr:uid="{00000000-0005-0000-0000-0000B3020000}"/>
    <cellStyle name="Moneda 2 20" xfId="699" xr:uid="{00000000-0005-0000-0000-0000B4020000}"/>
    <cellStyle name="Moneda 2 21" xfId="700" xr:uid="{00000000-0005-0000-0000-0000B5020000}"/>
    <cellStyle name="Moneda 2 22" xfId="701" xr:uid="{00000000-0005-0000-0000-0000B6020000}"/>
    <cellStyle name="Moneda 2 23" xfId="702" xr:uid="{00000000-0005-0000-0000-0000B7020000}"/>
    <cellStyle name="Moneda 2 24" xfId="703" xr:uid="{00000000-0005-0000-0000-0000B8020000}"/>
    <cellStyle name="Moneda 2 25" xfId="704" xr:uid="{00000000-0005-0000-0000-0000B9020000}"/>
    <cellStyle name="Moneda 2 26" xfId="705" xr:uid="{00000000-0005-0000-0000-0000BA020000}"/>
    <cellStyle name="Moneda 2 27" xfId="706" xr:uid="{00000000-0005-0000-0000-0000BB020000}"/>
    <cellStyle name="Moneda 2 28" xfId="707" xr:uid="{00000000-0005-0000-0000-0000BC020000}"/>
    <cellStyle name="Moneda 2 29" xfId="708" xr:uid="{00000000-0005-0000-0000-0000BD020000}"/>
    <cellStyle name="Moneda 2 3" xfId="709" xr:uid="{00000000-0005-0000-0000-0000BE020000}"/>
    <cellStyle name="Moneda 2 30" xfId="710" xr:uid="{00000000-0005-0000-0000-0000BF020000}"/>
    <cellStyle name="Moneda 2 31" xfId="711" xr:uid="{00000000-0005-0000-0000-0000C0020000}"/>
    <cellStyle name="Moneda 2 32" xfId="712" xr:uid="{00000000-0005-0000-0000-0000C1020000}"/>
    <cellStyle name="Moneda 2 32 2" xfId="713" xr:uid="{00000000-0005-0000-0000-0000C2020000}"/>
    <cellStyle name="Moneda 2 33" xfId="714" xr:uid="{00000000-0005-0000-0000-0000C3020000}"/>
    <cellStyle name="Moneda 2 33 2" xfId="715" xr:uid="{00000000-0005-0000-0000-0000C4020000}"/>
    <cellStyle name="Moneda 2 34" xfId="716" xr:uid="{00000000-0005-0000-0000-0000C5020000}"/>
    <cellStyle name="Moneda 2 35" xfId="1477" xr:uid="{A327D44D-51AE-4276-9BEC-B39D6D96AFD6}"/>
    <cellStyle name="Moneda 2 4" xfId="717" xr:uid="{00000000-0005-0000-0000-0000C6020000}"/>
    <cellStyle name="Moneda 2 5" xfId="718" xr:uid="{00000000-0005-0000-0000-0000C7020000}"/>
    <cellStyle name="Moneda 2 6" xfId="719" xr:uid="{00000000-0005-0000-0000-0000C8020000}"/>
    <cellStyle name="Moneda 2 7" xfId="720" xr:uid="{00000000-0005-0000-0000-0000C9020000}"/>
    <cellStyle name="Moneda 2 8" xfId="721" xr:uid="{00000000-0005-0000-0000-0000CA020000}"/>
    <cellStyle name="Moneda 2 9" xfId="722" xr:uid="{00000000-0005-0000-0000-0000CB020000}"/>
    <cellStyle name="Moneda 2_ANALISIS COSTOS PORTICOS GRAN TECHO" xfId="723" xr:uid="{00000000-0005-0000-0000-0000CC020000}"/>
    <cellStyle name="Moneda 3" xfId="724" xr:uid="{00000000-0005-0000-0000-0000CD020000}"/>
    <cellStyle name="Moneda 3 2" xfId="725" xr:uid="{00000000-0005-0000-0000-0000CE020000}"/>
    <cellStyle name="Moneda 3 2 2" xfId="726" xr:uid="{00000000-0005-0000-0000-0000CF020000}"/>
    <cellStyle name="Moneda 3 3" xfId="727" xr:uid="{00000000-0005-0000-0000-0000D0020000}"/>
    <cellStyle name="Moneda 3 3 2" xfId="728" xr:uid="{00000000-0005-0000-0000-0000D1020000}"/>
    <cellStyle name="Moneda 4" xfId="729" xr:uid="{00000000-0005-0000-0000-0000D2020000}"/>
    <cellStyle name="Moneda 4 2" xfId="730" xr:uid="{00000000-0005-0000-0000-0000D3020000}"/>
    <cellStyle name="Moneda 5" xfId="731" xr:uid="{00000000-0005-0000-0000-0000D4020000}"/>
    <cellStyle name="Moneda 5 2" xfId="732" xr:uid="{00000000-0005-0000-0000-0000D5020000}"/>
    <cellStyle name="Moneda 5 3" xfId="733" xr:uid="{00000000-0005-0000-0000-0000D6020000}"/>
    <cellStyle name="Moneda 6" xfId="734" xr:uid="{00000000-0005-0000-0000-0000D7020000}"/>
    <cellStyle name="Moneda 6 2" xfId="735" xr:uid="{00000000-0005-0000-0000-0000D8020000}"/>
    <cellStyle name="Moneda 7" xfId="736" xr:uid="{00000000-0005-0000-0000-0000D9020000}"/>
    <cellStyle name="Moneda 8" xfId="1184" xr:uid="{00000000-0005-0000-0000-0000DA020000}"/>
    <cellStyle name="Neutral 2" xfId="737" xr:uid="{00000000-0005-0000-0000-0000DC020000}"/>
    <cellStyle name="Neutral 3" xfId="738" xr:uid="{00000000-0005-0000-0000-0000DD020000}"/>
    <cellStyle name="Neutral 4" xfId="739" xr:uid="{00000000-0005-0000-0000-0000DE020000}"/>
    <cellStyle name="NivelFila_2_PRO-COST" xfId="740" xr:uid="{00000000-0005-0000-0000-0000DF020000}"/>
    <cellStyle name="No-definido" xfId="741" xr:uid="{00000000-0005-0000-0000-0000E0020000}"/>
    <cellStyle name="Normal" xfId="0" builtinId="0"/>
    <cellStyle name="Normal - Style1" xfId="742" xr:uid="{00000000-0005-0000-0000-0000E2020000}"/>
    <cellStyle name="Normal 10" xfId="743" xr:uid="{00000000-0005-0000-0000-0000E3020000}"/>
    <cellStyle name="Normal 10 2" xfId="744" xr:uid="{00000000-0005-0000-0000-0000E4020000}"/>
    <cellStyle name="Normal 10 2 2" xfId="15" xr:uid="{00000000-0005-0000-0000-0000E5020000}"/>
    <cellStyle name="Normal 10 2 3" xfId="745" xr:uid="{00000000-0005-0000-0000-0000E6020000}"/>
    <cellStyle name="Normal 10 3" xfId="746" xr:uid="{00000000-0005-0000-0000-0000E7020000}"/>
    <cellStyle name="Normal 10 3 2" xfId="1298" xr:uid="{861FAEEE-5C26-49D6-A544-03687E15FD35}"/>
    <cellStyle name="Normal 10 4" xfId="747" xr:uid="{00000000-0005-0000-0000-0000E8020000}"/>
    <cellStyle name="Normal 10 4 2" xfId="1299" xr:uid="{6904C9B5-1E2D-4362-B2E4-5A3E0958B65B}"/>
    <cellStyle name="Normal 10 5" xfId="1297" xr:uid="{890FA6F8-D397-43A1-96D4-07D172743EF5}"/>
    <cellStyle name="Normal 10_Analisis de Precios Puesta a Punto" xfId="748" xr:uid="{00000000-0005-0000-0000-0000E9020000}"/>
    <cellStyle name="Normal 100" xfId="1188" xr:uid="{542915AA-F2A8-43D7-9DBD-AE789C33AC2A}"/>
    <cellStyle name="Normal 11" xfId="749" xr:uid="{00000000-0005-0000-0000-0000EA020000}"/>
    <cellStyle name="Normal 11 2" xfId="750" xr:uid="{00000000-0005-0000-0000-0000EB020000}"/>
    <cellStyle name="Normal 11 2 2" xfId="751" xr:uid="{00000000-0005-0000-0000-0000EC020000}"/>
    <cellStyle name="Normal 11 2 2 2" xfId="1302" xr:uid="{94B37612-B5C0-40EC-9793-53FB8B91D0DF}"/>
    <cellStyle name="Normal 11 2 3" xfId="1301" xr:uid="{7C47ED6C-C8E9-42CA-9FCA-4FE93468AE70}"/>
    <cellStyle name="Normal 11 3" xfId="752" xr:uid="{00000000-0005-0000-0000-0000ED020000}"/>
    <cellStyle name="Normal 11 3 2" xfId="753" xr:uid="{00000000-0005-0000-0000-0000EE020000}"/>
    <cellStyle name="Normal 11 4" xfId="754" xr:uid="{00000000-0005-0000-0000-0000EF020000}"/>
    <cellStyle name="Normal 11 4 2" xfId="755" xr:uid="{00000000-0005-0000-0000-0000F0020000}"/>
    <cellStyle name="Normal 11 4 2 2" xfId="756" xr:uid="{00000000-0005-0000-0000-0000F1020000}"/>
    <cellStyle name="Normal 11 4 2 2 2" xfId="1305" xr:uid="{E2688303-BBA4-4F6D-B7B3-CE2D6B859554}"/>
    <cellStyle name="Normal 11 4 2 3" xfId="1304" xr:uid="{78B27809-D409-492A-929C-9ECB743B8606}"/>
    <cellStyle name="Normal 11 4 3" xfId="1303" xr:uid="{68490403-1532-49CF-A420-6EE78B0E3B98}"/>
    <cellStyle name="Normal 11 5" xfId="757" xr:uid="{00000000-0005-0000-0000-0000F2020000}"/>
    <cellStyle name="Normal 11 5 2" xfId="758" xr:uid="{00000000-0005-0000-0000-0000F3020000}"/>
    <cellStyle name="Normal 11 5 2 2" xfId="1307" xr:uid="{C0833555-EF05-48AB-B8DB-E333CEA6D1BC}"/>
    <cellStyle name="Normal 11 5 3" xfId="1306" xr:uid="{EB768236-5C9A-4712-BD8D-969A06769A15}"/>
    <cellStyle name="Normal 11 6" xfId="1300" xr:uid="{399C340F-BA41-4C1A-A565-FE0ADD1D9406}"/>
    <cellStyle name="Normal 12" xfId="759" xr:uid="{00000000-0005-0000-0000-0000F4020000}"/>
    <cellStyle name="Normal 12 2" xfId="760" xr:uid="{00000000-0005-0000-0000-0000F5020000}"/>
    <cellStyle name="Normal 12 2 2" xfId="1309" xr:uid="{C549989F-B32C-4DAF-B572-E2BD29B165AD}"/>
    <cellStyle name="Normal 12 3" xfId="1308" xr:uid="{8CAD7EED-31CC-4D4E-8F82-21DFFA88B7A8}"/>
    <cellStyle name="Normal 12_Analisis de Precios Puesta a Punto" xfId="761" xr:uid="{00000000-0005-0000-0000-0000F6020000}"/>
    <cellStyle name="Normal 13" xfId="762" xr:uid="{00000000-0005-0000-0000-0000F7020000}"/>
    <cellStyle name="Normal 13 2" xfId="763" xr:uid="{00000000-0005-0000-0000-0000F8020000}"/>
    <cellStyle name="Normal 14" xfId="764" xr:uid="{00000000-0005-0000-0000-0000F9020000}"/>
    <cellStyle name="Normal 14 2" xfId="765" xr:uid="{00000000-0005-0000-0000-0000FA020000}"/>
    <cellStyle name="Normal 14 2 2" xfId="766" xr:uid="{00000000-0005-0000-0000-0000FB020000}"/>
    <cellStyle name="Normal 14 2 2 2" xfId="1311" xr:uid="{EC908A7F-E728-4B8D-8E46-CAC220C96CD8}"/>
    <cellStyle name="Normal 14 2 3" xfId="1310" xr:uid="{DEFDC3C8-034B-4632-B46E-A895AA1D8797}"/>
    <cellStyle name="Normal 15" xfId="767" xr:uid="{00000000-0005-0000-0000-0000FC020000}"/>
    <cellStyle name="Normal 15 2" xfId="768" xr:uid="{00000000-0005-0000-0000-0000FD020000}"/>
    <cellStyle name="Normal 16" xfId="769" xr:uid="{00000000-0005-0000-0000-0000FE020000}"/>
    <cellStyle name="Normal 17" xfId="770" xr:uid="{00000000-0005-0000-0000-0000FF020000}"/>
    <cellStyle name="Normal 18" xfId="771" xr:uid="{00000000-0005-0000-0000-000000030000}"/>
    <cellStyle name="Normal 18 2" xfId="1312" xr:uid="{C37A021A-CED0-4C70-817A-C846196D1FE1}"/>
    <cellStyle name="Normal 19" xfId="772" xr:uid="{00000000-0005-0000-0000-000001030000}"/>
    <cellStyle name="Normal 2" xfId="1" xr:uid="{00000000-0005-0000-0000-000002030000}"/>
    <cellStyle name="Normal 2 10" xfId="773" xr:uid="{00000000-0005-0000-0000-000003030000}"/>
    <cellStyle name="Normal 2 10 2" xfId="774" xr:uid="{00000000-0005-0000-0000-000004030000}"/>
    <cellStyle name="Normal 2 11" xfId="775" xr:uid="{00000000-0005-0000-0000-000005030000}"/>
    <cellStyle name="Normal 2 12" xfId="776" xr:uid="{00000000-0005-0000-0000-000006030000}"/>
    <cellStyle name="Normal 2 13" xfId="777" xr:uid="{00000000-0005-0000-0000-000007030000}"/>
    <cellStyle name="Normal 2 14" xfId="778" xr:uid="{00000000-0005-0000-0000-000008030000}"/>
    <cellStyle name="Normal 2 15" xfId="779" xr:uid="{00000000-0005-0000-0000-000009030000}"/>
    <cellStyle name="Normal 2 16" xfId="780" xr:uid="{00000000-0005-0000-0000-00000A030000}"/>
    <cellStyle name="Normal 2 17" xfId="781" xr:uid="{00000000-0005-0000-0000-00000B030000}"/>
    <cellStyle name="Normal 2 18" xfId="782" xr:uid="{00000000-0005-0000-0000-00000C030000}"/>
    <cellStyle name="Normal 2 19" xfId="783" xr:uid="{00000000-0005-0000-0000-00000D030000}"/>
    <cellStyle name="Normal 2 2" xfId="784" xr:uid="{00000000-0005-0000-0000-00000E030000}"/>
    <cellStyle name="Normal 2 2 2" xfId="18" xr:uid="{00000000-0005-0000-0000-00000F030000}"/>
    <cellStyle name="Normal 2 2 2 2" xfId="785" xr:uid="{00000000-0005-0000-0000-000010030000}"/>
    <cellStyle name="Normal 2 2 2 2 2" xfId="786" xr:uid="{00000000-0005-0000-0000-000011030000}"/>
    <cellStyle name="Normal 2 2 2 2 2 2" xfId="787" xr:uid="{00000000-0005-0000-0000-000012030000}"/>
    <cellStyle name="Normal 2 2 2 2_Analisis de Precios Puesta a Punto" xfId="788" xr:uid="{00000000-0005-0000-0000-000013030000}"/>
    <cellStyle name="Normal 2 2 2 3" xfId="789" xr:uid="{00000000-0005-0000-0000-000014030000}"/>
    <cellStyle name="Normal 2 2 3" xfId="790" xr:uid="{00000000-0005-0000-0000-000015030000}"/>
    <cellStyle name="Normal 2 2 3 2" xfId="791" xr:uid="{00000000-0005-0000-0000-000016030000}"/>
    <cellStyle name="Normal 2 2 4" xfId="792" xr:uid="{00000000-0005-0000-0000-000017030000}"/>
    <cellStyle name="Normal 2 2 4 2" xfId="793" xr:uid="{00000000-0005-0000-0000-000018030000}"/>
    <cellStyle name="Normal 2 2 5" xfId="794" xr:uid="{00000000-0005-0000-0000-000019030000}"/>
    <cellStyle name="Normal 2 2 5 2" xfId="1313" xr:uid="{05911578-4E84-44BC-9533-DA9F89609F7B}"/>
    <cellStyle name="Normal 2 2 6" xfId="1186" xr:uid="{00000000-0005-0000-0000-00001A030000}"/>
    <cellStyle name="Normal 2 2 6 2" xfId="1467" xr:uid="{A9535AEA-3ED7-4457-98BF-9D55C5B49A37}"/>
    <cellStyle name="Normal 2 2_Analisis de Precios Puesta a Punto" xfId="795" xr:uid="{00000000-0005-0000-0000-00001B030000}"/>
    <cellStyle name="Normal 2 20" xfId="796" xr:uid="{00000000-0005-0000-0000-00001C030000}"/>
    <cellStyle name="Normal 2 21" xfId="797" xr:uid="{00000000-0005-0000-0000-00001D030000}"/>
    <cellStyle name="Normal 2 22" xfId="798" xr:uid="{00000000-0005-0000-0000-00001E030000}"/>
    <cellStyle name="Normal 2 23" xfId="799" xr:uid="{00000000-0005-0000-0000-00001F030000}"/>
    <cellStyle name="Normal 2 24" xfId="800" xr:uid="{00000000-0005-0000-0000-000020030000}"/>
    <cellStyle name="Normal 2 25" xfId="801" xr:uid="{00000000-0005-0000-0000-000021030000}"/>
    <cellStyle name="Normal 2 26" xfId="802" xr:uid="{00000000-0005-0000-0000-000022030000}"/>
    <cellStyle name="Normal 2 27" xfId="803" xr:uid="{00000000-0005-0000-0000-000023030000}"/>
    <cellStyle name="Normal 2 28" xfId="804" xr:uid="{00000000-0005-0000-0000-000024030000}"/>
    <cellStyle name="Normal 2 29" xfId="805" xr:uid="{00000000-0005-0000-0000-000025030000}"/>
    <cellStyle name="Normal 2 3" xfId="16" xr:uid="{00000000-0005-0000-0000-000026030000}"/>
    <cellStyle name="Normal 2 3 2" xfId="806" xr:uid="{00000000-0005-0000-0000-000027030000}"/>
    <cellStyle name="Normal 2 3 2 2" xfId="807" xr:uid="{00000000-0005-0000-0000-000028030000}"/>
    <cellStyle name="Normal 2 3 3" xfId="808" xr:uid="{00000000-0005-0000-0000-000029030000}"/>
    <cellStyle name="Normal 2 30" xfId="809" xr:uid="{00000000-0005-0000-0000-00002A030000}"/>
    <cellStyle name="Normal 2 31" xfId="810" xr:uid="{00000000-0005-0000-0000-00002B030000}"/>
    <cellStyle name="Normal 2 32" xfId="811" xr:uid="{00000000-0005-0000-0000-00002C030000}"/>
    <cellStyle name="Normal 2 32 2" xfId="812" xr:uid="{00000000-0005-0000-0000-00002D030000}"/>
    <cellStyle name="Normal 2 32 2 2" xfId="1314" xr:uid="{20A3D4C7-0512-409A-98B3-CFC02D1DB7AA}"/>
    <cellStyle name="Normal 2 32 3" xfId="813" xr:uid="{00000000-0005-0000-0000-00002E030000}"/>
    <cellStyle name="Normal 2 32 3 2" xfId="1315" xr:uid="{5C1188EF-B539-4BAE-B00D-6ED5256501CE}"/>
    <cellStyle name="Normal 2 33" xfId="814" xr:uid="{00000000-0005-0000-0000-00002F030000}"/>
    <cellStyle name="Normal 2 34" xfId="815" xr:uid="{00000000-0005-0000-0000-000030030000}"/>
    <cellStyle name="Normal 2 35" xfId="816" xr:uid="{00000000-0005-0000-0000-000031030000}"/>
    <cellStyle name="Normal 2 36" xfId="817" xr:uid="{00000000-0005-0000-0000-000032030000}"/>
    <cellStyle name="Normal 2 37" xfId="818" xr:uid="{00000000-0005-0000-0000-000033030000}"/>
    <cellStyle name="Normal 2 38" xfId="819" xr:uid="{00000000-0005-0000-0000-000034030000}"/>
    <cellStyle name="Normal 2 39" xfId="820" xr:uid="{00000000-0005-0000-0000-000035030000}"/>
    <cellStyle name="Normal 2 39 2" xfId="1316" xr:uid="{D3575B0D-C771-413E-89C8-AAF2E94FD6AB}"/>
    <cellStyle name="Normal 2 4" xfId="821" xr:uid="{00000000-0005-0000-0000-000036030000}"/>
    <cellStyle name="Normal 2 4 2" xfId="822" xr:uid="{00000000-0005-0000-0000-000037030000}"/>
    <cellStyle name="Normal 2 40" xfId="823" xr:uid="{00000000-0005-0000-0000-000038030000}"/>
    <cellStyle name="Normal 2 40 2" xfId="1317" xr:uid="{1F66D28F-E0C9-4DBF-8191-1D041C0CAB57}"/>
    <cellStyle name="Normal 2 41" xfId="1183" xr:uid="{00000000-0005-0000-0000-000039030000}"/>
    <cellStyle name="Normal 2 41 2" xfId="1466" xr:uid="{E0727F36-8093-419E-B763-5F3CD242AAF8}"/>
    <cellStyle name="Normal 2 42" xfId="1479" xr:uid="{B23B7FE6-C264-4A08-B392-C6E2F037E41C}"/>
    <cellStyle name="Normal 2 43" xfId="1487" xr:uid="{43751047-0F79-4FDF-A863-D0EC8E9DA6CE}"/>
    <cellStyle name="Normal 2 44" xfId="1486" xr:uid="{3BAB6308-2333-40F0-AA64-C4FC33AADBFC}"/>
    <cellStyle name="Normal 2 45" xfId="1488" xr:uid="{E50D8E2A-80A5-4CFA-BBA1-D75CA09D0C3A}"/>
    <cellStyle name="Normal 2 46" xfId="1189" xr:uid="{94FF6ABA-11C6-438B-85AF-EB4362C6EF53}"/>
    <cellStyle name="Normal 2 47" xfId="1465" xr:uid="{7367CDCF-9A5E-4935-AEC7-EFD55398923F}"/>
    <cellStyle name="Normal 2 48" xfId="1493" xr:uid="{05BB4406-D0E6-4182-A962-B7B098C0242C}"/>
    <cellStyle name="Normal 2 5" xfId="824" xr:uid="{00000000-0005-0000-0000-00003A030000}"/>
    <cellStyle name="Normal 2 6" xfId="825" xr:uid="{00000000-0005-0000-0000-00003B030000}"/>
    <cellStyle name="Normal 2 7" xfId="826" xr:uid="{00000000-0005-0000-0000-00003C030000}"/>
    <cellStyle name="Normal 2 8" xfId="827" xr:uid="{00000000-0005-0000-0000-00003D030000}"/>
    <cellStyle name="Normal 2 9" xfId="828" xr:uid="{00000000-0005-0000-0000-00003E030000}"/>
    <cellStyle name="Normal 2_Adicional No. 1  Edificio Biblioteca y Verja y parqueos  Universidad ITECO" xfId="829" xr:uid="{00000000-0005-0000-0000-00003F030000}"/>
    <cellStyle name="Normal 20" xfId="830" xr:uid="{00000000-0005-0000-0000-000040030000}"/>
    <cellStyle name="Normal 20 2" xfId="1318" xr:uid="{AB7B33D4-B1F1-4A46-9478-F666884248AB}"/>
    <cellStyle name="Normal 21" xfId="831" xr:uid="{00000000-0005-0000-0000-000041030000}"/>
    <cellStyle name="Normal 22" xfId="832" xr:uid="{00000000-0005-0000-0000-000042030000}"/>
    <cellStyle name="Normal 23" xfId="833" xr:uid="{00000000-0005-0000-0000-000043030000}"/>
    <cellStyle name="Normal 24" xfId="834" xr:uid="{00000000-0005-0000-0000-000044030000}"/>
    <cellStyle name="Normal 24 2" xfId="835" xr:uid="{00000000-0005-0000-0000-000045030000}"/>
    <cellStyle name="Normal 24 2 2" xfId="1320" xr:uid="{60524105-D722-4737-8375-0261112A4197}"/>
    <cellStyle name="Normal 24 3" xfId="1319" xr:uid="{765E39EF-832D-4ADC-B08F-7027310017DE}"/>
    <cellStyle name="Normal 25" xfId="836" xr:uid="{00000000-0005-0000-0000-000046030000}"/>
    <cellStyle name="Normal 26" xfId="837" xr:uid="{00000000-0005-0000-0000-000047030000}"/>
    <cellStyle name="Normal 27" xfId="838" xr:uid="{00000000-0005-0000-0000-000048030000}"/>
    <cellStyle name="Normal 27 2" xfId="1321" xr:uid="{BA103C88-0F9D-4E97-9613-645F49EC108B}"/>
    <cellStyle name="Normal 28" xfId="839" xr:uid="{00000000-0005-0000-0000-000049030000}"/>
    <cellStyle name="Normal 28 2" xfId="1322" xr:uid="{733E6D18-9021-49F2-8E4F-D384BEFA6D6C}"/>
    <cellStyle name="Normal 29" xfId="840" xr:uid="{00000000-0005-0000-0000-00004A030000}"/>
    <cellStyle name="Normal 3" xfId="2" xr:uid="{00000000-0005-0000-0000-00004B030000}"/>
    <cellStyle name="Normal 3 2" xfId="14" xr:uid="{00000000-0005-0000-0000-00004C030000}"/>
    <cellStyle name="Normal 3 2 2" xfId="841" xr:uid="{00000000-0005-0000-0000-00004D030000}"/>
    <cellStyle name="Normal 3 2 2 2" xfId="1323" xr:uid="{14CAC08E-7320-415B-9684-D05A9D0492AF}"/>
    <cellStyle name="Normal 3 3" xfId="842" xr:uid="{00000000-0005-0000-0000-00004E030000}"/>
    <cellStyle name="Normal 3 3 2" xfId="843" xr:uid="{00000000-0005-0000-0000-00004F030000}"/>
    <cellStyle name="Normal 3 3 3" xfId="1324" xr:uid="{D9A28AEB-E8E1-4A73-83FD-BAB0F9F2E80A}"/>
    <cellStyle name="Normal 3 4" xfId="844" xr:uid="{00000000-0005-0000-0000-000050030000}"/>
    <cellStyle name="Normal 3 4 2" xfId="1325" xr:uid="{7B766334-DDC1-4EAE-9DB1-EA296FD46A2D}"/>
    <cellStyle name="Normal 3 5" xfId="845" xr:uid="{00000000-0005-0000-0000-000051030000}"/>
    <cellStyle name="Normal 3 5 2" xfId="1326" xr:uid="{F4D97D3F-121F-4935-A40C-C01B8E60F5AD}"/>
    <cellStyle name="Normal 3 6" xfId="846" xr:uid="{00000000-0005-0000-0000-000052030000}"/>
    <cellStyle name="Normal 3 6 2" xfId="847" xr:uid="{00000000-0005-0000-0000-000053030000}"/>
    <cellStyle name="Normal 3 6 2 2" xfId="848" xr:uid="{00000000-0005-0000-0000-000054030000}"/>
    <cellStyle name="Normal 3 6 2 2 2" xfId="1328" xr:uid="{D078524F-4A80-4082-930F-4D3188727306}"/>
    <cellStyle name="Normal 3 6 2 3" xfId="1327" xr:uid="{4221A73B-8733-4875-806F-B282AC54FDC0}"/>
    <cellStyle name="Normal 3 6 3" xfId="849" xr:uid="{00000000-0005-0000-0000-000055030000}"/>
    <cellStyle name="Normal 3 6 3 2" xfId="850" xr:uid="{00000000-0005-0000-0000-000056030000}"/>
    <cellStyle name="Normal 3 6 3 2 2" xfId="851" xr:uid="{00000000-0005-0000-0000-000057030000}"/>
    <cellStyle name="Normal 3 6 3 2 2 2" xfId="1331" xr:uid="{AB2A6F18-F276-40A7-AC8E-104F9611C952}"/>
    <cellStyle name="Normal 3 6 3 2 3" xfId="1330" xr:uid="{A8115AA9-64EB-41F6-9D4D-4E4CB22DE277}"/>
    <cellStyle name="Normal 3 6 3 3" xfId="852" xr:uid="{00000000-0005-0000-0000-000058030000}"/>
    <cellStyle name="Normal 3 6 3 3 2" xfId="1332" xr:uid="{B34083BC-8875-42C1-AE2A-7E26002853A3}"/>
    <cellStyle name="Normal 3 6 3 4" xfId="853" xr:uid="{00000000-0005-0000-0000-000059030000}"/>
    <cellStyle name="Normal 3 6 3 4 2" xfId="854" xr:uid="{00000000-0005-0000-0000-00005A030000}"/>
    <cellStyle name="Normal 3 6 3 4 2 2" xfId="1334" xr:uid="{52A6482F-805D-4688-82AA-3756F1D9F235}"/>
    <cellStyle name="Normal 3 6 3 4 3" xfId="855" xr:uid="{00000000-0005-0000-0000-00005B030000}"/>
    <cellStyle name="Normal 3 6 3 4 3 2" xfId="1335" xr:uid="{30A4E918-8650-4B26-B7CA-0BF9C1449B0F}"/>
    <cellStyle name="Normal 3 6 3 4 4" xfId="1333" xr:uid="{9FEFFA07-A22F-493E-B348-2A36CAA9588C}"/>
    <cellStyle name="Normal 3 6 3 5" xfId="1329" xr:uid="{F018F450-132F-4D4B-979F-EA9F7D10E701}"/>
    <cellStyle name="Normal 3 6 4" xfId="856" xr:uid="{00000000-0005-0000-0000-00005C030000}"/>
    <cellStyle name="Normal 3 6 4 2" xfId="1336" xr:uid="{D2426B94-7AD8-475E-A339-118073E3438A}"/>
    <cellStyle name="Normal 3 7" xfId="1480" xr:uid="{DCB6A194-B9AE-4089-A842-8FC7905581A8}"/>
    <cellStyle name="Normal 3_CUANTIFICACIONES MERCATODO (HOEPELMAN)" xfId="857" xr:uid="{00000000-0005-0000-0000-00005D030000}"/>
    <cellStyle name="Normal 30" xfId="858" xr:uid="{00000000-0005-0000-0000-00005E030000}"/>
    <cellStyle name="Normal 30 2" xfId="859" xr:uid="{00000000-0005-0000-0000-00005F030000}"/>
    <cellStyle name="Normal 30 2 2" xfId="860" xr:uid="{00000000-0005-0000-0000-000060030000}"/>
    <cellStyle name="Normal 30 2 2 2" xfId="1339" xr:uid="{77F959E7-2627-4004-B5C6-B319DA7DE852}"/>
    <cellStyle name="Normal 30 2 3" xfId="1338" xr:uid="{784F7DF5-A221-4FB9-833C-0A25EAE60C0B}"/>
    <cellStyle name="Normal 30 3" xfId="1337" xr:uid="{2B2A0E1A-F6C2-464F-A7ED-9595A66F2F0F}"/>
    <cellStyle name="Normal 31" xfId="861" xr:uid="{00000000-0005-0000-0000-000061030000}"/>
    <cellStyle name="Normal 31 2" xfId="1340" xr:uid="{211F79E9-DE06-40F2-B94C-7E036ECE1DD9}"/>
    <cellStyle name="Normal 32" xfId="862" xr:uid="{00000000-0005-0000-0000-000062030000}"/>
    <cellStyle name="Normal 32 2" xfId="1341" xr:uid="{C5D199D9-0732-413F-A113-F9ADE46E44FE}"/>
    <cellStyle name="Normal 33" xfId="863" xr:uid="{00000000-0005-0000-0000-000063030000}"/>
    <cellStyle name="Normal 33 2" xfId="864" xr:uid="{00000000-0005-0000-0000-000064030000}"/>
    <cellStyle name="Normal 33 2 2" xfId="1343" xr:uid="{409CAA71-001F-492A-A5B9-A71C0CF76F5B}"/>
    <cellStyle name="Normal 33 3" xfId="1342" xr:uid="{C2EF3B82-8EF8-43D9-9C2D-2E7D15801F46}"/>
    <cellStyle name="Normal 34" xfId="865" xr:uid="{00000000-0005-0000-0000-000065030000}"/>
    <cellStyle name="Normal 34 2" xfId="1344" xr:uid="{C0EB5AD0-5BBC-4D47-B7C0-F9B241668A32}"/>
    <cellStyle name="Normal 35" xfId="866" xr:uid="{00000000-0005-0000-0000-000066030000}"/>
    <cellStyle name="Normal 35 2" xfId="1345" xr:uid="{97D57983-D677-44CF-A1EC-59BA1D34C0F3}"/>
    <cellStyle name="Normal 36" xfId="867" xr:uid="{00000000-0005-0000-0000-000067030000}"/>
    <cellStyle name="Normal 36 2" xfId="1346" xr:uid="{359DE92C-73D0-4B1E-B477-F25750A6E9F4}"/>
    <cellStyle name="Normal 37" xfId="868" xr:uid="{00000000-0005-0000-0000-000068030000}"/>
    <cellStyle name="Normal 37 2" xfId="1347" xr:uid="{A15AA829-CE4A-4BAE-AEE8-A54230D309E1}"/>
    <cellStyle name="Normal 38" xfId="869" xr:uid="{00000000-0005-0000-0000-000069030000}"/>
    <cellStyle name="Normal 38 2" xfId="1348" xr:uid="{1BE9420A-4E38-4584-8803-D986764B3C17}"/>
    <cellStyle name="Normal 39" xfId="870" xr:uid="{00000000-0005-0000-0000-00006A030000}"/>
    <cellStyle name="Normal 39 2" xfId="1349" xr:uid="{C82DAF06-2678-4FDA-A92F-031885A6F5E4}"/>
    <cellStyle name="Normal 4" xfId="8" xr:uid="{00000000-0005-0000-0000-00006B030000}"/>
    <cellStyle name="Normal 4 10" xfId="871" xr:uid="{00000000-0005-0000-0000-00006C030000}"/>
    <cellStyle name="Normal 4 11" xfId="872" xr:uid="{00000000-0005-0000-0000-00006D030000}"/>
    <cellStyle name="Normal 4 12" xfId="873" xr:uid="{00000000-0005-0000-0000-00006E030000}"/>
    <cellStyle name="Normal 4 13" xfId="874" xr:uid="{00000000-0005-0000-0000-00006F030000}"/>
    <cellStyle name="Normal 4 14" xfId="875" xr:uid="{00000000-0005-0000-0000-000070030000}"/>
    <cellStyle name="Normal 4 15" xfId="1481" xr:uid="{1599A064-04F0-47FD-BD59-3BC71FC1873D}"/>
    <cellStyle name="Normal 4 16" xfId="1190" xr:uid="{A802246F-3F80-4568-A73A-3C34506A19E0}"/>
    <cellStyle name="Normal 4 2" xfId="876" xr:uid="{00000000-0005-0000-0000-000071030000}"/>
    <cellStyle name="Normal 4 2 2" xfId="877" xr:uid="{00000000-0005-0000-0000-000072030000}"/>
    <cellStyle name="Normal 4 2 2 2" xfId="878" xr:uid="{00000000-0005-0000-0000-000073030000}"/>
    <cellStyle name="Normal 4 2 2 2 2" xfId="879" xr:uid="{00000000-0005-0000-0000-000074030000}"/>
    <cellStyle name="Normal 4 2 2 2 2 2" xfId="880" xr:uid="{00000000-0005-0000-0000-000075030000}"/>
    <cellStyle name="Normal 4 2 2 2 2 2 2" xfId="1353" xr:uid="{1AADC246-A93A-48D9-8908-A845222DD705}"/>
    <cellStyle name="Normal 4 2 2 2 2 3" xfId="881" xr:uid="{00000000-0005-0000-0000-000076030000}"/>
    <cellStyle name="Normal 4 2 2 2 2 3 2" xfId="1354" xr:uid="{95D22A2A-8884-47BB-8291-71661CD4F3D9}"/>
    <cellStyle name="Normal 4 2 2 2 2 4" xfId="882" xr:uid="{00000000-0005-0000-0000-000077030000}"/>
    <cellStyle name="Normal 4 2 2 2 2 4 2" xfId="1355" xr:uid="{3DE645DC-41A9-40FE-A41F-481D116EFD69}"/>
    <cellStyle name="Normal 4 2 2 2 2 5" xfId="1352" xr:uid="{D8D22175-4779-43CE-9E35-512ADF1FB8E0}"/>
    <cellStyle name="Normal 4 2 2 2 3" xfId="883" xr:uid="{00000000-0005-0000-0000-000078030000}"/>
    <cellStyle name="Normal 4 2 2 2 3 2" xfId="1356" xr:uid="{323AF276-5A1A-4BF0-A175-6635F85BDC27}"/>
    <cellStyle name="Normal 4 2 2 2 4" xfId="884" xr:uid="{00000000-0005-0000-0000-000079030000}"/>
    <cellStyle name="Normal 4 2 2 2 4 2" xfId="1357" xr:uid="{3E05AC32-726D-4A3C-B550-B6CECD7BD9AA}"/>
    <cellStyle name="Normal 4 2 2 2 5" xfId="1351" xr:uid="{418C2B04-66DC-4BD2-A8B4-940365D17A05}"/>
    <cellStyle name="Normal 4 2 2 3" xfId="885" xr:uid="{00000000-0005-0000-0000-00007A030000}"/>
    <cellStyle name="Normal 4 2 2 3 2" xfId="1358" xr:uid="{D6CB751E-C5A5-4139-ADC4-0CEC7236E4D0}"/>
    <cellStyle name="Normal 4 2 2 4" xfId="886" xr:uid="{00000000-0005-0000-0000-00007B030000}"/>
    <cellStyle name="Normal 4 2 2 4 2" xfId="1359" xr:uid="{2878F4A9-9317-4886-929F-5981F309ADC2}"/>
    <cellStyle name="Normal 4 2 2 5" xfId="887" xr:uid="{00000000-0005-0000-0000-00007C030000}"/>
    <cellStyle name="Normal 4 2 2 5 2" xfId="1360" xr:uid="{3AF69020-8901-45D5-899A-EF4B9DEE68D6}"/>
    <cellStyle name="Normal 4 2 2 6" xfId="1350" xr:uid="{A0FAEE9B-B2C1-4CC2-A008-95095BBC1190}"/>
    <cellStyle name="Normal 4 2 3" xfId="888" xr:uid="{00000000-0005-0000-0000-00007D030000}"/>
    <cellStyle name="Normal 4 2 3 2" xfId="889" xr:uid="{00000000-0005-0000-0000-00007E030000}"/>
    <cellStyle name="Normal 4 2 3 2 2" xfId="890" xr:uid="{00000000-0005-0000-0000-00007F030000}"/>
    <cellStyle name="Normal 4 2 3 2 2 2" xfId="1363" xr:uid="{9338369A-90BB-47B2-9449-D0D7DEAF1142}"/>
    <cellStyle name="Normal 4 2 3 2 3" xfId="891" xr:uid="{00000000-0005-0000-0000-000080030000}"/>
    <cellStyle name="Normal 4 2 3 2 3 2" xfId="1364" xr:uid="{F4FE57DE-6FD3-43BA-93E0-A201CFE0A4E1}"/>
    <cellStyle name="Normal 4 2 3 2 4" xfId="892" xr:uid="{00000000-0005-0000-0000-000081030000}"/>
    <cellStyle name="Normal 4 2 3 2 4 2" xfId="1365" xr:uid="{2E789ADE-5479-48B9-B741-73F29390C57C}"/>
    <cellStyle name="Normal 4 2 3 2 5" xfId="1362" xr:uid="{0ECCAE12-D4A4-46A4-90D4-1082A559A9C1}"/>
    <cellStyle name="Normal 4 2 3 3" xfId="893" xr:uid="{00000000-0005-0000-0000-000082030000}"/>
    <cellStyle name="Normal 4 2 3 3 2" xfId="1366" xr:uid="{A58AFD84-8F29-4F7A-9106-44D20BFA6ED4}"/>
    <cellStyle name="Normal 4 2 3 4" xfId="894" xr:uid="{00000000-0005-0000-0000-000083030000}"/>
    <cellStyle name="Normal 4 2 3 4 2" xfId="1367" xr:uid="{F5ED72F0-F8B9-4A2C-BDA4-8FDD6A0314FB}"/>
    <cellStyle name="Normal 4 2 3 5" xfId="895" xr:uid="{00000000-0005-0000-0000-000084030000}"/>
    <cellStyle name="Normal 4 2 3 5 2" xfId="1368" xr:uid="{03B88E2C-44EA-4DC3-A8BA-ECC3E604B936}"/>
    <cellStyle name="Normal 4 2 3 6" xfId="1361" xr:uid="{0121AC47-2A94-45A5-BE7B-91E3F0AB5830}"/>
    <cellStyle name="Normal 4 2 4" xfId="896" xr:uid="{00000000-0005-0000-0000-000085030000}"/>
    <cellStyle name="Normal 4 2 4 2" xfId="897" xr:uid="{00000000-0005-0000-0000-000086030000}"/>
    <cellStyle name="Normal 4 2 4 2 2" xfId="1370" xr:uid="{632E0E74-DDA9-45EE-96CA-4956462FD320}"/>
    <cellStyle name="Normal 4 2 4 3" xfId="898" xr:uid="{00000000-0005-0000-0000-000087030000}"/>
    <cellStyle name="Normal 4 2 4 3 2" xfId="1371" xr:uid="{B0F3F072-3D6E-4272-A10F-0C2DE4B9CD97}"/>
    <cellStyle name="Normal 4 2 4 4" xfId="899" xr:uid="{00000000-0005-0000-0000-000088030000}"/>
    <cellStyle name="Normal 4 2 4 4 2" xfId="1372" xr:uid="{700787D5-427E-402D-B2EE-91A8E9C3D1DF}"/>
    <cellStyle name="Normal 4 2 4 5" xfId="1369" xr:uid="{0EAA7FA6-1803-4365-9D89-3A36964DD2BF}"/>
    <cellStyle name="Normal 4 2 5" xfId="900" xr:uid="{00000000-0005-0000-0000-000089030000}"/>
    <cellStyle name="Normal 4 2 5 2" xfId="1373" xr:uid="{55875E6C-BF64-4D0F-9908-6AAAE9C37073}"/>
    <cellStyle name="Normal 4 2 6" xfId="901" xr:uid="{00000000-0005-0000-0000-00008A030000}"/>
    <cellStyle name="Normal 4 2 6 2" xfId="1374" xr:uid="{3CAF6DD5-F3D2-467A-922E-1772BA8CE798}"/>
    <cellStyle name="Normal 4 2 7" xfId="902" xr:uid="{00000000-0005-0000-0000-00008B030000}"/>
    <cellStyle name="Normal 4 2 7 2" xfId="1375" xr:uid="{9F07F60D-98A4-443D-A94B-D1191BEB1F3C}"/>
    <cellStyle name="Normal 4 3" xfId="903" xr:uid="{00000000-0005-0000-0000-00008C030000}"/>
    <cellStyle name="Normal 4 3 2" xfId="904" xr:uid="{00000000-0005-0000-0000-00008D030000}"/>
    <cellStyle name="Normal 4 3 2 2" xfId="905" xr:uid="{00000000-0005-0000-0000-00008E030000}"/>
    <cellStyle name="Normal 4 3 2 2 2" xfId="1378" xr:uid="{A109DCB1-1535-464E-B18A-475EEDB80DDB}"/>
    <cellStyle name="Normal 4 3 2 3" xfId="906" xr:uid="{00000000-0005-0000-0000-00008F030000}"/>
    <cellStyle name="Normal 4 3 2 3 2" xfId="1379" xr:uid="{696FA0EA-132B-48EB-8D71-FB70CA291457}"/>
    <cellStyle name="Normal 4 3 2 4" xfId="907" xr:uid="{00000000-0005-0000-0000-000090030000}"/>
    <cellStyle name="Normal 4 3 2 4 2" xfId="1380" xr:uid="{6948D50F-F005-4E1D-B903-0A2886C5CE31}"/>
    <cellStyle name="Normal 4 3 2 5" xfId="1377" xr:uid="{6E393340-7492-43C9-8859-3D594E6F289A}"/>
    <cellStyle name="Normal 4 3 3" xfId="908" xr:uid="{00000000-0005-0000-0000-000091030000}"/>
    <cellStyle name="Normal 4 3 3 2" xfId="1381" xr:uid="{B129AA75-FED4-459B-A2AB-653BB33D27C5}"/>
    <cellStyle name="Normal 4 3 4" xfId="909" xr:uid="{00000000-0005-0000-0000-000092030000}"/>
    <cellStyle name="Normal 4 3 4 2" xfId="1382" xr:uid="{7D23F74C-8899-4E56-BD41-9AED491AA7A1}"/>
    <cellStyle name="Normal 4 3 5" xfId="910" xr:uid="{00000000-0005-0000-0000-000093030000}"/>
    <cellStyle name="Normal 4 3 5 2" xfId="1383" xr:uid="{810456C2-E816-4873-A545-6CAD9945EBCF}"/>
    <cellStyle name="Normal 4 3 6" xfId="1376" xr:uid="{E3B941E5-CB83-4161-8CB3-B3951567E546}"/>
    <cellStyle name="Normal 4 4" xfId="911" xr:uid="{00000000-0005-0000-0000-000094030000}"/>
    <cellStyle name="Normal 4 4 2" xfId="912" xr:uid="{00000000-0005-0000-0000-000095030000}"/>
    <cellStyle name="Normal 4 4 2 2" xfId="913" xr:uid="{00000000-0005-0000-0000-000096030000}"/>
    <cellStyle name="Normal 4 4 2 2 2" xfId="1386" xr:uid="{A962B948-D253-40B0-A860-B38ED166E87C}"/>
    <cellStyle name="Normal 4 4 2 3" xfId="914" xr:uid="{00000000-0005-0000-0000-000097030000}"/>
    <cellStyle name="Normal 4 4 2 3 2" xfId="1387" xr:uid="{24D98534-DB50-4171-985B-97067E7ABD3D}"/>
    <cellStyle name="Normal 4 4 2 4" xfId="915" xr:uid="{00000000-0005-0000-0000-000098030000}"/>
    <cellStyle name="Normal 4 4 2 4 2" xfId="1388" xr:uid="{8EA17E35-A11F-4137-8D9B-C2AC49E4FC1A}"/>
    <cellStyle name="Normal 4 4 2 5" xfId="1385" xr:uid="{4F61EEA7-C69C-4479-8994-0C66578E0420}"/>
    <cellStyle name="Normal 4 4 3" xfId="916" xr:uid="{00000000-0005-0000-0000-000099030000}"/>
    <cellStyle name="Normal 4 4 3 2" xfId="1389" xr:uid="{5894D1D3-BAFA-43EA-9319-71C2151D869F}"/>
    <cellStyle name="Normal 4 4 4" xfId="917" xr:uid="{00000000-0005-0000-0000-00009A030000}"/>
    <cellStyle name="Normal 4 4 4 2" xfId="1390" xr:uid="{D2F72F80-95EB-47FF-9152-2953B757DB58}"/>
    <cellStyle name="Normal 4 4 5" xfId="918" xr:uid="{00000000-0005-0000-0000-00009B030000}"/>
    <cellStyle name="Normal 4 4 5 2" xfId="1391" xr:uid="{4822A423-2EA7-47B8-B2DF-97A1B3565A8D}"/>
    <cellStyle name="Normal 4 4 6" xfId="1384" xr:uid="{A7D04E2A-742E-4204-A4B1-F0717A05BA79}"/>
    <cellStyle name="Normal 4 5" xfId="919" xr:uid="{00000000-0005-0000-0000-00009C030000}"/>
    <cellStyle name="Normal 4 5 2" xfId="920" xr:uid="{00000000-0005-0000-0000-00009D030000}"/>
    <cellStyle name="Normal 4 5 2 2" xfId="1393" xr:uid="{D8AF00F9-63DB-4ABA-8B76-3F7D7F92EFE3}"/>
    <cellStyle name="Normal 4 5 3" xfId="921" xr:uid="{00000000-0005-0000-0000-00009E030000}"/>
    <cellStyle name="Normal 4 5 3 2" xfId="1394" xr:uid="{2D65E6C4-63A3-4B85-B43C-A3140066BF0C}"/>
    <cellStyle name="Normal 4 5 4" xfId="922" xr:uid="{00000000-0005-0000-0000-00009F030000}"/>
    <cellStyle name="Normal 4 5 4 2" xfId="1395" xr:uid="{665E36D5-4B50-42BF-9AD2-CF9158103A17}"/>
    <cellStyle name="Normal 4 5 5" xfId="1392" xr:uid="{1AA7299C-DE25-4428-9816-6875A9CE7665}"/>
    <cellStyle name="Normal 4 6" xfId="923" xr:uid="{00000000-0005-0000-0000-0000A0030000}"/>
    <cellStyle name="Normal 4 6 2" xfId="1396" xr:uid="{C038A8DE-DE4E-49DF-AB5E-05E61123D52C}"/>
    <cellStyle name="Normal 4 7" xfId="924" xr:uid="{00000000-0005-0000-0000-0000A1030000}"/>
    <cellStyle name="Normal 4 7 2" xfId="1397" xr:uid="{572E381E-E024-4090-828D-25FD2EE88BC3}"/>
    <cellStyle name="Normal 4 8" xfId="925" xr:uid="{00000000-0005-0000-0000-0000A2030000}"/>
    <cellStyle name="Normal 4 8 2" xfId="1398" xr:uid="{148CD14C-9ED3-4C5C-8AB0-A3B59C918FDC}"/>
    <cellStyle name="Normal 4 9" xfId="926" xr:uid="{00000000-0005-0000-0000-0000A3030000}"/>
    <cellStyle name="Normal 4_Administration_Building_-_Lista_de_Partidas_y_Cantidades_-_(PVDC-004)_REVC mod" xfId="927" xr:uid="{00000000-0005-0000-0000-0000A4030000}"/>
    <cellStyle name="Normal 40" xfId="928" xr:uid="{00000000-0005-0000-0000-0000A5030000}"/>
    <cellStyle name="Normal 40 2" xfId="929" xr:uid="{00000000-0005-0000-0000-0000A6030000}"/>
    <cellStyle name="Normal 40 2 2" xfId="1400" xr:uid="{33A6BF18-D402-4B02-8E47-7FC306A65F23}"/>
    <cellStyle name="Normal 40 3" xfId="1399" xr:uid="{31FE5906-BD5B-4235-8CE6-EB587FA4F30B}"/>
    <cellStyle name="Normal 41" xfId="930" xr:uid="{00000000-0005-0000-0000-0000A7030000}"/>
    <cellStyle name="Normal 41 2" xfId="1401" xr:uid="{5C88978B-B3AC-4E0B-86D4-A1FA9B32F90F}"/>
    <cellStyle name="Normal 42" xfId="931" xr:uid="{00000000-0005-0000-0000-0000A8030000}"/>
    <cellStyle name="Normal 42 2" xfId="932" xr:uid="{00000000-0005-0000-0000-0000A9030000}"/>
    <cellStyle name="Normal 42 2 2" xfId="1403" xr:uid="{52D0FA32-2E4D-4132-800D-E5CB6DBC03AD}"/>
    <cellStyle name="Normal 42 3" xfId="933" xr:uid="{00000000-0005-0000-0000-0000AA030000}"/>
    <cellStyle name="Normal 42 3 2" xfId="1404" xr:uid="{0D20EAF3-2DF1-4476-9005-EFBEC7C65532}"/>
    <cellStyle name="Normal 42 4" xfId="1402" xr:uid="{279C5E1D-8CF9-40A7-B9DB-04FB280AA546}"/>
    <cellStyle name="Normal 43" xfId="934" xr:uid="{00000000-0005-0000-0000-0000AB030000}"/>
    <cellStyle name="Normal 43 2" xfId="1405" xr:uid="{12BA05BB-92D0-4BCA-8836-D60E13156690}"/>
    <cellStyle name="Normal 44" xfId="935" xr:uid="{00000000-0005-0000-0000-0000AC030000}"/>
    <cellStyle name="Normal 44 2" xfId="1406" xr:uid="{08376E8B-57CA-4AF0-932C-85CD0597E8F0}"/>
    <cellStyle name="Normal 45" xfId="936" xr:uid="{00000000-0005-0000-0000-0000AD030000}"/>
    <cellStyle name="Normal 45 2" xfId="1407" xr:uid="{2FDA14C2-D53B-47A2-A578-E281740045B3}"/>
    <cellStyle name="Normal 46" xfId="937" xr:uid="{00000000-0005-0000-0000-0000AE030000}"/>
    <cellStyle name="Normal 46 2" xfId="1408" xr:uid="{12023596-68EC-4845-B504-19C0007007BE}"/>
    <cellStyle name="Normal 47" xfId="938" xr:uid="{00000000-0005-0000-0000-0000AF030000}"/>
    <cellStyle name="Normal 47 2" xfId="1409" xr:uid="{2A590917-AA81-4719-8469-2755A2A8BCE0}"/>
    <cellStyle name="Normal 48" xfId="939" xr:uid="{00000000-0005-0000-0000-0000B0030000}"/>
    <cellStyle name="Normal 48 2" xfId="1410" xr:uid="{BD8ED944-FDBC-471B-A4C6-DD66676BA186}"/>
    <cellStyle name="Normal 49" xfId="940" xr:uid="{00000000-0005-0000-0000-0000B1030000}"/>
    <cellStyle name="Normal 5" xfId="13" xr:uid="{00000000-0005-0000-0000-0000B2030000}"/>
    <cellStyle name="Normal 5 10" xfId="941" xr:uid="{00000000-0005-0000-0000-0000B3030000}"/>
    <cellStyle name="Normal 5 11" xfId="942" xr:uid="{00000000-0005-0000-0000-0000B4030000}"/>
    <cellStyle name="Normal 5 12" xfId="943" xr:uid="{00000000-0005-0000-0000-0000B5030000}"/>
    <cellStyle name="Normal 5 13" xfId="944" xr:uid="{00000000-0005-0000-0000-0000B6030000}"/>
    <cellStyle name="Normal 5 14" xfId="945" xr:uid="{00000000-0005-0000-0000-0000B7030000}"/>
    <cellStyle name="Normal 5 15" xfId="1191" xr:uid="{6E144634-F98D-474A-A84A-30A1DEB5D3DA}"/>
    <cellStyle name="Normal 5 2" xfId="946" xr:uid="{00000000-0005-0000-0000-0000B8030000}"/>
    <cellStyle name="Normal 5 2 2" xfId="947" xr:uid="{00000000-0005-0000-0000-0000B9030000}"/>
    <cellStyle name="Normal 5 2 2 2" xfId="1411" xr:uid="{D5D6E41D-E96D-4411-BAAD-BE99FE46ABCF}"/>
    <cellStyle name="Normal 5 3" xfId="948" xr:uid="{00000000-0005-0000-0000-0000BA030000}"/>
    <cellStyle name="Normal 5 3 2" xfId="1412" xr:uid="{A3E2A32F-91E8-4158-9EF0-06E4BC1E4EBD}"/>
    <cellStyle name="Normal 5 4" xfId="949" xr:uid="{00000000-0005-0000-0000-0000BB030000}"/>
    <cellStyle name="Normal 5 5" xfId="950" xr:uid="{00000000-0005-0000-0000-0000BC030000}"/>
    <cellStyle name="Normal 5 6" xfId="951" xr:uid="{00000000-0005-0000-0000-0000BD030000}"/>
    <cellStyle name="Normal 5 7" xfId="952" xr:uid="{00000000-0005-0000-0000-0000BE030000}"/>
    <cellStyle name="Normal 5 8" xfId="953" xr:uid="{00000000-0005-0000-0000-0000BF030000}"/>
    <cellStyle name="Normal 5 9" xfId="954" xr:uid="{00000000-0005-0000-0000-0000C0030000}"/>
    <cellStyle name="Normal 5_Administration_Building_-_Lista_de_Partidas_y_Cantidades_-_(PVDC-004)_REVC mod" xfId="955" xr:uid="{00000000-0005-0000-0000-0000C1030000}"/>
    <cellStyle name="Normal 50" xfId="956" xr:uid="{00000000-0005-0000-0000-0000C2030000}"/>
    <cellStyle name="Normal 51" xfId="957" xr:uid="{00000000-0005-0000-0000-0000C3030000}"/>
    <cellStyle name="Normal 52" xfId="958" xr:uid="{00000000-0005-0000-0000-0000C4030000}"/>
    <cellStyle name="Normal 53" xfId="959" xr:uid="{00000000-0005-0000-0000-0000C5030000}"/>
    <cellStyle name="Normal 54" xfId="960" xr:uid="{00000000-0005-0000-0000-0000C6030000}"/>
    <cellStyle name="Normal 54 2" xfId="1413" xr:uid="{1B6CC0B3-278E-4912-AF5C-663FE38D264E}"/>
    <cellStyle name="Normal 55" xfId="961" xr:uid="{00000000-0005-0000-0000-0000C7030000}"/>
    <cellStyle name="Normal 55 2" xfId="962" xr:uid="{00000000-0005-0000-0000-0000C8030000}"/>
    <cellStyle name="Normal 55 2 2" xfId="1415" xr:uid="{E5951738-F23B-4120-826A-C29CBB3CA34B}"/>
    <cellStyle name="Normal 55 3" xfId="1414" xr:uid="{F0928DEA-2DA6-4F4B-9C21-8532DDE575CA}"/>
    <cellStyle name="Normal 56" xfId="963" xr:uid="{00000000-0005-0000-0000-0000C9030000}"/>
    <cellStyle name="Normal 56 2" xfId="964" xr:uid="{00000000-0005-0000-0000-0000CA030000}"/>
    <cellStyle name="Normal 56 2 2" xfId="965" xr:uid="{00000000-0005-0000-0000-0000CB030000}"/>
    <cellStyle name="Normal 56 2 2 2" xfId="1418" xr:uid="{686373EA-C9F8-4DA4-ADD8-D663CABF3EFC}"/>
    <cellStyle name="Normal 56 2 3" xfId="1417" xr:uid="{6D43C34E-05A4-4B0F-881C-EB0AE4403F96}"/>
    <cellStyle name="Normal 56 3" xfId="1416" xr:uid="{B0AE4880-F987-4969-AA92-121A39DDAD1B}"/>
    <cellStyle name="Normal 57" xfId="966" xr:uid="{00000000-0005-0000-0000-0000CC030000}"/>
    <cellStyle name="Normal 57 2" xfId="967" xr:uid="{00000000-0005-0000-0000-0000CD030000}"/>
    <cellStyle name="Normal 57 3" xfId="968" xr:uid="{00000000-0005-0000-0000-0000CE030000}"/>
    <cellStyle name="Normal 57 3 2" xfId="969" xr:uid="{00000000-0005-0000-0000-0000CF030000}"/>
    <cellStyle name="Normal 57 3 2 2" xfId="1421" xr:uid="{41AD622C-38EC-4481-B6D9-1B0406CA866F}"/>
    <cellStyle name="Normal 57 3 3" xfId="1420" xr:uid="{668B1273-7CAA-41FE-96C7-67BA711820E7}"/>
    <cellStyle name="Normal 57 4" xfId="1419" xr:uid="{223550D5-1435-4AAA-A891-7B6DB833B813}"/>
    <cellStyle name="Normal 58" xfId="970" xr:uid="{00000000-0005-0000-0000-0000D0030000}"/>
    <cellStyle name="Normal 58 2" xfId="971" xr:uid="{00000000-0005-0000-0000-0000D1030000}"/>
    <cellStyle name="Normal 58 2 2" xfId="1423" xr:uid="{D4C3DA42-24D0-41F3-A2C1-22C284FA93CB}"/>
    <cellStyle name="Normal 58 3" xfId="1422" xr:uid="{F8D411A2-F725-4669-88D6-42133683EB2F}"/>
    <cellStyle name="Normal 59" xfId="972" xr:uid="{00000000-0005-0000-0000-0000D2030000}"/>
    <cellStyle name="Normal 59 2" xfId="973" xr:uid="{00000000-0005-0000-0000-0000D3030000}"/>
    <cellStyle name="Normal 59 2 2" xfId="1425" xr:uid="{A93E8C9C-3BD4-40C1-B40D-D4C38C00220B}"/>
    <cellStyle name="Normal 59 3" xfId="1424" xr:uid="{DF4AF78C-9BC2-4109-9DC5-7D692905339A}"/>
    <cellStyle name="Normal 6" xfId="974" xr:uid="{00000000-0005-0000-0000-0000D4030000}"/>
    <cellStyle name="Normal 6 10" xfId="975" xr:uid="{00000000-0005-0000-0000-0000D5030000}"/>
    <cellStyle name="Normal 6 11" xfId="976" xr:uid="{00000000-0005-0000-0000-0000D6030000}"/>
    <cellStyle name="Normal 6 12" xfId="977" xr:uid="{00000000-0005-0000-0000-0000D7030000}"/>
    <cellStyle name="Normal 6 13" xfId="978" xr:uid="{00000000-0005-0000-0000-0000D8030000}"/>
    <cellStyle name="Normal 6 14" xfId="979" xr:uid="{00000000-0005-0000-0000-0000D9030000}"/>
    <cellStyle name="Normal 6 15" xfId="980" xr:uid="{00000000-0005-0000-0000-0000DA030000}"/>
    <cellStyle name="Normal 6 16" xfId="981" xr:uid="{00000000-0005-0000-0000-0000DB030000}"/>
    <cellStyle name="Normal 6 17" xfId="982" xr:uid="{00000000-0005-0000-0000-0000DC030000}"/>
    <cellStyle name="Normal 6 18" xfId="983" xr:uid="{00000000-0005-0000-0000-0000DD030000}"/>
    <cellStyle name="Normal 6 19" xfId="984" xr:uid="{00000000-0005-0000-0000-0000DE030000}"/>
    <cellStyle name="Normal 6 2" xfId="985" xr:uid="{00000000-0005-0000-0000-0000DF030000}"/>
    <cellStyle name="Normal 6 2 2" xfId="986" xr:uid="{00000000-0005-0000-0000-0000E0030000}"/>
    <cellStyle name="Normal 6 2 2 2" xfId="987" xr:uid="{00000000-0005-0000-0000-0000E1030000}"/>
    <cellStyle name="Normal 6 2 2 2 2" xfId="988" xr:uid="{00000000-0005-0000-0000-0000E2030000}"/>
    <cellStyle name="Normal 6 2 2 2 3" xfId="989" xr:uid="{00000000-0005-0000-0000-0000E3030000}"/>
    <cellStyle name="Normal 6 2 2 2 4" xfId="990" xr:uid="{00000000-0005-0000-0000-0000E4030000}"/>
    <cellStyle name="Normal 6 2 2 3" xfId="991" xr:uid="{00000000-0005-0000-0000-0000E5030000}"/>
    <cellStyle name="Normal 6 2 2 3 2" xfId="1427" xr:uid="{70DFCD3D-817D-411E-BE85-76011C53650E}"/>
    <cellStyle name="Normal 6 2 2 4" xfId="992" xr:uid="{00000000-0005-0000-0000-0000E6030000}"/>
    <cellStyle name="Normal 6 2 2 4 2" xfId="1428" xr:uid="{669FDA9E-EF87-445B-86E0-7C1FB0A4B20F}"/>
    <cellStyle name="Normal 6 2 2 5" xfId="993" xr:uid="{00000000-0005-0000-0000-0000E7030000}"/>
    <cellStyle name="Normal 6 2 2 5 2" xfId="1429" xr:uid="{14624D17-6969-4B0D-A186-AADC26694246}"/>
    <cellStyle name="Normal 6 2 3" xfId="994" xr:uid="{00000000-0005-0000-0000-0000E8030000}"/>
    <cellStyle name="Normal 6 2 4" xfId="995" xr:uid="{00000000-0005-0000-0000-0000E9030000}"/>
    <cellStyle name="Normal 6 2 5" xfId="996" xr:uid="{00000000-0005-0000-0000-0000EA030000}"/>
    <cellStyle name="Normal 6 20" xfId="997" xr:uid="{00000000-0005-0000-0000-0000EB030000}"/>
    <cellStyle name="Normal 6 21" xfId="998" xr:uid="{00000000-0005-0000-0000-0000EC030000}"/>
    <cellStyle name="Normal 6 22" xfId="1182" xr:uid="{00000000-0005-0000-0000-0000ED030000}"/>
    <cellStyle name="Normal 6 23" xfId="1426" xr:uid="{38BDD808-62D8-4714-83F6-04A5025D809E}"/>
    <cellStyle name="Normal 6 3" xfId="999" xr:uid="{00000000-0005-0000-0000-0000EE030000}"/>
    <cellStyle name="Normal 6 4" xfId="1000" xr:uid="{00000000-0005-0000-0000-0000EF030000}"/>
    <cellStyle name="Normal 6 5" xfId="1001" xr:uid="{00000000-0005-0000-0000-0000F0030000}"/>
    <cellStyle name="Normal 6 6" xfId="1002" xr:uid="{00000000-0005-0000-0000-0000F1030000}"/>
    <cellStyle name="Normal 6 7" xfId="1003" xr:uid="{00000000-0005-0000-0000-0000F2030000}"/>
    <cellStyle name="Normal 6 8" xfId="1004" xr:uid="{00000000-0005-0000-0000-0000F3030000}"/>
    <cellStyle name="Normal 6 9" xfId="1005" xr:uid="{00000000-0005-0000-0000-0000F4030000}"/>
    <cellStyle name="Normal 6_ECOCISA" xfId="1006" xr:uid="{00000000-0005-0000-0000-0000F5030000}"/>
    <cellStyle name="Normal 60" xfId="1007" xr:uid="{00000000-0005-0000-0000-0000F6030000}"/>
    <cellStyle name="Normal 60 2" xfId="1430" xr:uid="{B82AAE7E-490E-421F-A335-97E850805FF9}"/>
    <cellStyle name="Normal 61" xfId="1008" xr:uid="{00000000-0005-0000-0000-0000F7030000}"/>
    <cellStyle name="Normal 61 2" xfId="1431" xr:uid="{5AC57060-DCCD-4C98-99C4-6974B02C26EE}"/>
    <cellStyle name="Normal 62" xfId="1009" xr:uid="{00000000-0005-0000-0000-0000F8030000}"/>
    <cellStyle name="Normal 62 2" xfId="1432" xr:uid="{E47F5C27-6335-432F-BA77-7DFBB7296475}"/>
    <cellStyle name="Normal 63" xfId="1010" xr:uid="{00000000-0005-0000-0000-0000F9030000}"/>
    <cellStyle name="Normal 63 2" xfId="1433" xr:uid="{4F14E134-7630-4026-9B16-2AE676698B72}"/>
    <cellStyle name="Normal 64" xfId="1011" xr:uid="{00000000-0005-0000-0000-0000FA030000}"/>
    <cellStyle name="Normal 64 2" xfId="1434" xr:uid="{1FF85AD6-3585-4C3C-AB3D-B64A9630D2AE}"/>
    <cellStyle name="Normal 65" xfId="1012" xr:uid="{00000000-0005-0000-0000-0000FB030000}"/>
    <cellStyle name="Normal 65 2" xfId="1435" xr:uid="{B851F863-93B6-49B5-B40E-34EA4B5B0B3B}"/>
    <cellStyle name="Normal 66" xfId="1013" xr:uid="{00000000-0005-0000-0000-0000FC030000}"/>
    <cellStyle name="Normal 67" xfId="1014" xr:uid="{00000000-0005-0000-0000-0000FD030000}"/>
    <cellStyle name="Normal 67 2" xfId="1436" xr:uid="{8FA24725-E35D-44DC-B038-F7E0C393C1D8}"/>
    <cellStyle name="Normal 68" xfId="1015" xr:uid="{00000000-0005-0000-0000-0000FE030000}"/>
    <cellStyle name="Normal 68 2" xfId="1437" xr:uid="{0A57908F-C076-426A-837D-182D02555CC8}"/>
    <cellStyle name="Normal 69" xfId="1016" xr:uid="{00000000-0005-0000-0000-0000FF030000}"/>
    <cellStyle name="Normal 69 2" xfId="1438" xr:uid="{01638EE9-027E-4B4A-AC68-B279386D27BD}"/>
    <cellStyle name="Normal 7" xfId="1017" xr:uid="{00000000-0005-0000-0000-000000040000}"/>
    <cellStyle name="Normal 7 2" xfId="1018" xr:uid="{00000000-0005-0000-0000-000001040000}"/>
    <cellStyle name="Normal 7 2 2" xfId="1440" xr:uid="{C5D90146-AF84-44E7-B9EE-679B5001ADCE}"/>
    <cellStyle name="Normal 7 3" xfId="1019" xr:uid="{00000000-0005-0000-0000-000002040000}"/>
    <cellStyle name="Normal 7 3 2" xfId="1441" xr:uid="{F12DF235-3CC0-46B1-8546-F5E5E00D4533}"/>
    <cellStyle name="Normal 7 4" xfId="1439" xr:uid="{E97D337E-069E-4609-B2C2-6EA749F1FC6A}"/>
    <cellStyle name="Normal 70" xfId="1020" xr:uid="{00000000-0005-0000-0000-000003040000}"/>
    <cellStyle name="Normal 71" xfId="1021" xr:uid="{00000000-0005-0000-0000-000004040000}"/>
    <cellStyle name="Normal 72" xfId="1022" xr:uid="{00000000-0005-0000-0000-000005040000}"/>
    <cellStyle name="Normal 72 2" xfId="1187" xr:uid="{00000000-0005-0000-0000-000006040000}"/>
    <cellStyle name="Normal 72 2 2" xfId="1468" xr:uid="{72D884EF-E84E-46EE-9654-00C307973FA8}"/>
    <cellStyle name="Normal 73" xfId="1023" xr:uid="{00000000-0005-0000-0000-000007040000}"/>
    <cellStyle name="Normal 74" xfId="1024" xr:uid="{00000000-0005-0000-0000-000008040000}"/>
    <cellStyle name="Normal 75" xfId="1025" xr:uid="{00000000-0005-0000-0000-000009040000}"/>
    <cellStyle name="Normal 76" xfId="1026" xr:uid="{00000000-0005-0000-0000-00000A040000}"/>
    <cellStyle name="Normal 77" xfId="1027" xr:uid="{00000000-0005-0000-0000-00000B040000}"/>
    <cellStyle name="Normal 78" xfId="1028" xr:uid="{00000000-0005-0000-0000-00000C040000}"/>
    <cellStyle name="Normal 79" xfId="1029" xr:uid="{00000000-0005-0000-0000-00000D040000}"/>
    <cellStyle name="Normal 8" xfId="1030" xr:uid="{00000000-0005-0000-0000-00000E040000}"/>
    <cellStyle name="Normal 8 2" xfId="1031" xr:uid="{00000000-0005-0000-0000-00000F040000}"/>
    <cellStyle name="Normal 8 2 2" xfId="1032" xr:uid="{00000000-0005-0000-0000-000010040000}"/>
    <cellStyle name="Normal 8 2 2 2" xfId="1033" xr:uid="{00000000-0005-0000-0000-000011040000}"/>
    <cellStyle name="Normal 8 2 2 2 2" xfId="1443" xr:uid="{5B487641-9C96-49CE-857C-BB9E8F1E0E2E}"/>
    <cellStyle name="Normal 8 2 2 3" xfId="1442" xr:uid="{D9550E09-56C0-40F5-A639-A4D732D9ADA5}"/>
    <cellStyle name="Normal 8 2 3" xfId="1034" xr:uid="{00000000-0005-0000-0000-000012040000}"/>
    <cellStyle name="Normal 8 2 3 2" xfId="1035" xr:uid="{00000000-0005-0000-0000-000013040000}"/>
    <cellStyle name="Normal 8 2 3 2 2" xfId="1445" xr:uid="{A5768AEE-2E46-4827-B9B5-150644C190F2}"/>
    <cellStyle name="Normal 8 2 3 3" xfId="1444" xr:uid="{980315B4-9880-44EE-8353-A9594179AE98}"/>
    <cellStyle name="Normal 8 2 4" xfId="1036" xr:uid="{00000000-0005-0000-0000-000014040000}"/>
    <cellStyle name="Normal 8 2 4 2" xfId="1037" xr:uid="{00000000-0005-0000-0000-000015040000}"/>
    <cellStyle name="Normal 8 2 4 2 2" xfId="1038" xr:uid="{00000000-0005-0000-0000-000016040000}"/>
    <cellStyle name="Normal 8 2 4 2 2 2" xfId="1448" xr:uid="{CF55CF03-86D0-43A0-91B1-0274EDD4D8BD}"/>
    <cellStyle name="Normal 8 2 4 2 3" xfId="1039" xr:uid="{00000000-0005-0000-0000-000017040000}"/>
    <cellStyle name="Normal 8 2 4 2 3 2" xfId="1040" xr:uid="{00000000-0005-0000-0000-000018040000}"/>
    <cellStyle name="Normal 8 2 4 2 3 2 2" xfId="1041" xr:uid="{00000000-0005-0000-0000-000019040000}"/>
    <cellStyle name="Normal 8 2 4 2 3 2 2 2" xfId="1042" xr:uid="{00000000-0005-0000-0000-00001A040000}"/>
    <cellStyle name="Normal 8 2 4 2 3 2 2 2 2" xfId="1452" xr:uid="{40D04D96-A28D-43CD-8283-0630D715F5D6}"/>
    <cellStyle name="Normal 8 2 4 2 3 2 2 3" xfId="1451" xr:uid="{FAD8EDBC-9034-4230-911B-5A2F67038CA6}"/>
    <cellStyle name="Normal 8 2 4 2 3 2 3" xfId="1450" xr:uid="{658F67BD-5F73-43EE-A482-4499D0DEB282}"/>
    <cellStyle name="Normal 8 2 4 2 3 3" xfId="1449" xr:uid="{FF7A5CC4-ED33-4152-BBF6-E2BE982262A4}"/>
    <cellStyle name="Normal 8 2 4 2 4" xfId="1043" xr:uid="{00000000-0005-0000-0000-00001B040000}"/>
    <cellStyle name="Normal 8 2 4 2 4 2" xfId="1453" xr:uid="{F4611F7A-6097-42F2-86DB-BA0F24AB9415}"/>
    <cellStyle name="Normal 8 2 4 2 5" xfId="1447" xr:uid="{F8F8EE3C-D447-4056-9691-2C188E05A94E}"/>
    <cellStyle name="Normal 8 2 4 3" xfId="1044" xr:uid="{00000000-0005-0000-0000-00001C040000}"/>
    <cellStyle name="Normal 8 2 4 3 2" xfId="1045" xr:uid="{00000000-0005-0000-0000-00001D040000}"/>
    <cellStyle name="Normal 8 2 4 3 2 2" xfId="1046" xr:uid="{00000000-0005-0000-0000-00001E040000}"/>
    <cellStyle name="Normal 8 2 4 3 2 2 2" xfId="1456" xr:uid="{6DC3E9A0-A84F-4614-A0EC-D549B3056B44}"/>
    <cellStyle name="Normal 8 2 4 3 2 3" xfId="1455" xr:uid="{40C6A88F-E35C-4646-8546-9364F485B33D}"/>
    <cellStyle name="Normal 8 2 4 3 3" xfId="1454" xr:uid="{267DD54A-D25D-450E-AE31-9F9D8C7E4453}"/>
    <cellStyle name="Normal 8 2 4 4" xfId="1446" xr:uid="{F3E8F39D-12FB-406E-BAD0-0C1A19801165}"/>
    <cellStyle name="Normal 80" xfId="1047" xr:uid="{00000000-0005-0000-0000-00001F040000}"/>
    <cellStyle name="Normal 81" xfId="1048" xr:uid="{00000000-0005-0000-0000-000020040000}"/>
    <cellStyle name="Normal 82" xfId="1049" xr:uid="{00000000-0005-0000-0000-000021040000}"/>
    <cellStyle name="Normal 83" xfId="1469" xr:uid="{1B477CA7-E267-49E2-B591-94BD9124F1ED}"/>
    <cellStyle name="Normal 84" xfId="1482" xr:uid="{3A942FF2-22C8-4C94-9733-768C348978CE}"/>
    <cellStyle name="Normal 85" xfId="1490" xr:uid="{B840DE49-01C4-4255-BB0E-031EC481682A}"/>
    <cellStyle name="Normal 86" xfId="1491" xr:uid="{EEF73746-3D98-46B4-8D53-BA196A07DE68}"/>
    <cellStyle name="Normal 87" xfId="1485" xr:uid="{545D768F-3287-4157-9675-B8805348EC73}"/>
    <cellStyle name="Normal 88" xfId="1492" xr:uid="{4EC8AC72-A68F-40EE-88C2-34FDD521F2A0}"/>
    <cellStyle name="Normal 9" xfId="1050" xr:uid="{00000000-0005-0000-0000-000022040000}"/>
    <cellStyle name="Normal 9 2" xfId="1051" xr:uid="{00000000-0005-0000-0000-000023040000}"/>
    <cellStyle name="Normal 9 3" xfId="1052" xr:uid="{00000000-0005-0000-0000-000024040000}"/>
    <cellStyle name="Normal 9 4" xfId="1053" xr:uid="{00000000-0005-0000-0000-000025040000}"/>
    <cellStyle name="Normal,80 pts rojo, Texto chispeante" xfId="1054" xr:uid="{00000000-0005-0000-0000-000026040000}"/>
    <cellStyle name="Notas 2" xfId="1055" xr:uid="{00000000-0005-0000-0000-000029040000}"/>
    <cellStyle name="Notas 3" xfId="1056" xr:uid="{00000000-0005-0000-0000-00002A040000}"/>
    <cellStyle name="Notas 4" xfId="1057" xr:uid="{00000000-0005-0000-0000-00002B040000}"/>
    <cellStyle name="Note" xfId="1058" xr:uid="{00000000-0005-0000-0000-00002C040000}"/>
    <cellStyle name="Note 2" xfId="1059" xr:uid="{00000000-0005-0000-0000-00002D040000}"/>
    <cellStyle name="Output" xfId="1060" xr:uid="{00000000-0005-0000-0000-00002E040000}"/>
    <cellStyle name="Output 2" xfId="1061" xr:uid="{00000000-0005-0000-0000-00002F040000}"/>
    <cellStyle name="Output 3" xfId="1062" xr:uid="{00000000-0005-0000-0000-000030040000}"/>
    <cellStyle name="Percent 10" xfId="1063" xr:uid="{00000000-0005-0000-0000-000031040000}"/>
    <cellStyle name="Percent 10 2" xfId="1457" xr:uid="{A66FE041-FD21-4D21-9359-1C25CBAF3F84}"/>
    <cellStyle name="Percent 11" xfId="1064" xr:uid="{00000000-0005-0000-0000-000032040000}"/>
    <cellStyle name="Percent 12" xfId="1065" xr:uid="{00000000-0005-0000-0000-000033040000}"/>
    <cellStyle name="Percent 12 2" xfId="1458" xr:uid="{E3C13740-D5BC-4AB1-AE88-4A936364BE50}"/>
    <cellStyle name="Percent 13" xfId="1066" xr:uid="{00000000-0005-0000-0000-000034040000}"/>
    <cellStyle name="Percent 2" xfId="7" xr:uid="{00000000-0005-0000-0000-000035040000}"/>
    <cellStyle name="Percent 2 2" xfId="1067" xr:uid="{00000000-0005-0000-0000-000036040000}"/>
    <cellStyle name="Percent 2 2 2" xfId="1068" xr:uid="{00000000-0005-0000-0000-000037040000}"/>
    <cellStyle name="Percent 2 3" xfId="1069" xr:uid="{00000000-0005-0000-0000-000038040000}"/>
    <cellStyle name="Percent 2 4" xfId="1070" xr:uid="{00000000-0005-0000-0000-000039040000}"/>
    <cellStyle name="Percent 3" xfId="1071" xr:uid="{00000000-0005-0000-0000-00003A040000}"/>
    <cellStyle name="Percent 3 2" xfId="1072" xr:uid="{00000000-0005-0000-0000-00003B040000}"/>
    <cellStyle name="Percent 3 3" xfId="1073" xr:uid="{00000000-0005-0000-0000-00003C040000}"/>
    <cellStyle name="Percent 4" xfId="1074" xr:uid="{00000000-0005-0000-0000-00003D040000}"/>
    <cellStyle name="Percent 4 2" xfId="1075" xr:uid="{00000000-0005-0000-0000-00003E040000}"/>
    <cellStyle name="Percent 4 2 2" xfId="1076" xr:uid="{00000000-0005-0000-0000-00003F040000}"/>
    <cellStyle name="Percent 4 2 3" xfId="1077" xr:uid="{00000000-0005-0000-0000-000040040000}"/>
    <cellStyle name="Percent 4 3" xfId="1078" xr:uid="{00000000-0005-0000-0000-000041040000}"/>
    <cellStyle name="Percent 4 4" xfId="1079" xr:uid="{00000000-0005-0000-0000-000042040000}"/>
    <cellStyle name="Percent 5" xfId="1080" xr:uid="{00000000-0005-0000-0000-000043040000}"/>
    <cellStyle name="Percent 5 2" xfId="1081" xr:uid="{00000000-0005-0000-0000-000044040000}"/>
    <cellStyle name="Percent 5 3" xfId="1082" xr:uid="{00000000-0005-0000-0000-000045040000}"/>
    <cellStyle name="Percent 6" xfId="1083" xr:uid="{00000000-0005-0000-0000-000046040000}"/>
    <cellStyle name="Percent 7" xfId="1084" xr:uid="{00000000-0005-0000-0000-000047040000}"/>
    <cellStyle name="Percent 7 2" xfId="1085" xr:uid="{00000000-0005-0000-0000-000048040000}"/>
    <cellStyle name="Percent 7 2 2" xfId="1460" xr:uid="{087008E5-BDB3-48AC-80E3-1F39EC8B9FBF}"/>
    <cellStyle name="Percent 7 3" xfId="1459" xr:uid="{B367C05D-994A-4D99-B17B-5668051C76AA}"/>
    <cellStyle name="Percent 8" xfId="1086" xr:uid="{00000000-0005-0000-0000-000049040000}"/>
    <cellStyle name="Percent 8 2" xfId="1461" xr:uid="{1D97AC5B-A289-4795-AD4B-037069E756A9}"/>
    <cellStyle name="Percent 9" xfId="1087" xr:uid="{00000000-0005-0000-0000-00004A040000}"/>
    <cellStyle name="Percent 9 2" xfId="1462" xr:uid="{77D3A0D5-D721-4F56-85BA-9DDCD31EB505}"/>
    <cellStyle name="Porcentaje" xfId="11" builtinId="5"/>
    <cellStyle name="Porcentaje 2" xfId="1088" xr:uid="{00000000-0005-0000-0000-00004C040000}"/>
    <cellStyle name="Porcentaje 2 2" xfId="1089" xr:uid="{00000000-0005-0000-0000-00004D040000}"/>
    <cellStyle name="Porcentaje 2 2 2" xfId="1463" xr:uid="{233CE99F-FBF9-46B7-80C1-0ABC1561167D}"/>
    <cellStyle name="Porcentaje 2 3" xfId="1090" xr:uid="{00000000-0005-0000-0000-00004E040000}"/>
    <cellStyle name="Porcentaje 2 4" xfId="1091" xr:uid="{00000000-0005-0000-0000-00004F040000}"/>
    <cellStyle name="Porcentaje 2 5" xfId="1092" xr:uid="{00000000-0005-0000-0000-000050040000}"/>
    <cellStyle name="Porcentaje 2 5 2" xfId="1464" xr:uid="{201E9199-7383-43D5-A5B5-EB9C73DAA7E2}"/>
    <cellStyle name="Porcentaje 3" xfId="1093" xr:uid="{00000000-0005-0000-0000-000051040000}"/>
    <cellStyle name="Porcentaje 4" xfId="1094" xr:uid="{00000000-0005-0000-0000-000052040000}"/>
    <cellStyle name="Porcentual 10" xfId="1095" xr:uid="{00000000-0005-0000-0000-000053040000}"/>
    <cellStyle name="Porcentual 2" xfId="1096" xr:uid="{00000000-0005-0000-0000-000054040000}"/>
    <cellStyle name="Porcentual 2 2" xfId="1097" xr:uid="{00000000-0005-0000-0000-000055040000}"/>
    <cellStyle name="Porcentual 2 2 2" xfId="1098" xr:uid="{00000000-0005-0000-0000-000056040000}"/>
    <cellStyle name="Porcentual 2 3" xfId="1099" xr:uid="{00000000-0005-0000-0000-000057040000}"/>
    <cellStyle name="Porcentual 2 4" xfId="1100" xr:uid="{00000000-0005-0000-0000-000058040000}"/>
    <cellStyle name="Porcentual 2 5" xfId="1101" xr:uid="{00000000-0005-0000-0000-000059040000}"/>
    <cellStyle name="Porcentual 2 6" xfId="1102" xr:uid="{00000000-0005-0000-0000-00005A040000}"/>
    <cellStyle name="Porcentual 2_ANALISIS COSTOS PORTICOS GRAN TECHO" xfId="1103" xr:uid="{00000000-0005-0000-0000-00005B040000}"/>
    <cellStyle name="Porcentual 3" xfId="1104" xr:uid="{00000000-0005-0000-0000-00005C040000}"/>
    <cellStyle name="Porcentual 3 10" xfId="1105" xr:uid="{00000000-0005-0000-0000-00005D040000}"/>
    <cellStyle name="Porcentual 3 11" xfId="1106" xr:uid="{00000000-0005-0000-0000-00005E040000}"/>
    <cellStyle name="Porcentual 3 12" xfId="1107" xr:uid="{00000000-0005-0000-0000-00005F040000}"/>
    <cellStyle name="Porcentual 3 13" xfId="1108" xr:uid="{00000000-0005-0000-0000-000060040000}"/>
    <cellStyle name="Porcentual 3 14" xfId="1109" xr:uid="{00000000-0005-0000-0000-000061040000}"/>
    <cellStyle name="Porcentual 3 15" xfId="1110" xr:uid="{00000000-0005-0000-0000-000062040000}"/>
    <cellStyle name="Porcentual 3 2" xfId="1111" xr:uid="{00000000-0005-0000-0000-000063040000}"/>
    <cellStyle name="Porcentual 3 2 2" xfId="1112" xr:uid="{00000000-0005-0000-0000-000064040000}"/>
    <cellStyle name="Porcentual 3 2 2 2" xfId="1113" xr:uid="{00000000-0005-0000-0000-000065040000}"/>
    <cellStyle name="Porcentual 3 3" xfId="1114" xr:uid="{00000000-0005-0000-0000-000066040000}"/>
    <cellStyle name="Porcentual 3 4" xfId="1115" xr:uid="{00000000-0005-0000-0000-000067040000}"/>
    <cellStyle name="Porcentual 3 5" xfId="1116" xr:uid="{00000000-0005-0000-0000-000068040000}"/>
    <cellStyle name="Porcentual 3 6" xfId="1117" xr:uid="{00000000-0005-0000-0000-000069040000}"/>
    <cellStyle name="Porcentual 3 7" xfId="1118" xr:uid="{00000000-0005-0000-0000-00006A040000}"/>
    <cellStyle name="Porcentual 3 8" xfId="1119" xr:uid="{00000000-0005-0000-0000-00006B040000}"/>
    <cellStyle name="Porcentual 3 9" xfId="1120" xr:uid="{00000000-0005-0000-0000-00006C040000}"/>
    <cellStyle name="Porcentual 4" xfId="1121" xr:uid="{00000000-0005-0000-0000-00006D040000}"/>
    <cellStyle name="Porcentual 4 10" xfId="1122" xr:uid="{00000000-0005-0000-0000-00006E040000}"/>
    <cellStyle name="Porcentual 4 11" xfId="1123" xr:uid="{00000000-0005-0000-0000-00006F040000}"/>
    <cellStyle name="Porcentual 4 12" xfId="1124" xr:uid="{00000000-0005-0000-0000-000070040000}"/>
    <cellStyle name="Porcentual 4 13" xfId="1125" xr:uid="{00000000-0005-0000-0000-000071040000}"/>
    <cellStyle name="Porcentual 4 14" xfId="1126" xr:uid="{00000000-0005-0000-0000-000072040000}"/>
    <cellStyle name="Porcentual 4 15" xfId="1127" xr:uid="{00000000-0005-0000-0000-000073040000}"/>
    <cellStyle name="Porcentual 4 16" xfId="1128" xr:uid="{00000000-0005-0000-0000-000074040000}"/>
    <cellStyle name="Porcentual 4 17" xfId="1129" xr:uid="{00000000-0005-0000-0000-000075040000}"/>
    <cellStyle name="Porcentual 4 18" xfId="1130" xr:uid="{00000000-0005-0000-0000-000076040000}"/>
    <cellStyle name="Porcentual 4 19" xfId="1131" xr:uid="{00000000-0005-0000-0000-000077040000}"/>
    <cellStyle name="Porcentual 4 2" xfId="1132" xr:uid="{00000000-0005-0000-0000-000078040000}"/>
    <cellStyle name="Porcentual 4 20" xfId="1133" xr:uid="{00000000-0005-0000-0000-000079040000}"/>
    <cellStyle name="Porcentual 4 3" xfId="1134" xr:uid="{00000000-0005-0000-0000-00007A040000}"/>
    <cellStyle name="Porcentual 4 4" xfId="1135" xr:uid="{00000000-0005-0000-0000-00007B040000}"/>
    <cellStyle name="Porcentual 4 5" xfId="1136" xr:uid="{00000000-0005-0000-0000-00007C040000}"/>
    <cellStyle name="Porcentual 4 6" xfId="1137" xr:uid="{00000000-0005-0000-0000-00007D040000}"/>
    <cellStyle name="Porcentual 4 7" xfId="1138" xr:uid="{00000000-0005-0000-0000-00007E040000}"/>
    <cellStyle name="Porcentual 4 8" xfId="1139" xr:uid="{00000000-0005-0000-0000-00007F040000}"/>
    <cellStyle name="Porcentual 4 9" xfId="1140" xr:uid="{00000000-0005-0000-0000-000080040000}"/>
    <cellStyle name="Porcentual 5" xfId="1141" xr:uid="{00000000-0005-0000-0000-000081040000}"/>
    <cellStyle name="Porcentual 5 2" xfId="1142" xr:uid="{00000000-0005-0000-0000-000082040000}"/>
    <cellStyle name="Porcentual 5 2 2" xfId="1143" xr:uid="{00000000-0005-0000-0000-000083040000}"/>
    <cellStyle name="Porcentual 6" xfId="1144" xr:uid="{00000000-0005-0000-0000-000084040000}"/>
    <cellStyle name="Porcentual 7" xfId="1145" xr:uid="{00000000-0005-0000-0000-000085040000}"/>
    <cellStyle name="Porcentual 8" xfId="1146" xr:uid="{00000000-0005-0000-0000-000086040000}"/>
    <cellStyle name="Porcentual 9" xfId="1147" xr:uid="{00000000-0005-0000-0000-000087040000}"/>
    <cellStyle name="Result" xfId="1483" xr:uid="{1EF6449B-DA51-4D2B-B3BB-519DF762C4FD}"/>
    <cellStyle name="Result2" xfId="1484" xr:uid="{E37BF56F-FC19-4D10-B125-D4080ECF14CF}"/>
    <cellStyle name="Salida 2" xfId="1148" xr:uid="{00000000-0005-0000-0000-000088040000}"/>
    <cellStyle name="Salida 3" xfId="1149" xr:uid="{00000000-0005-0000-0000-000089040000}"/>
    <cellStyle name="Salida 4" xfId="1150" xr:uid="{00000000-0005-0000-0000-00008A040000}"/>
    <cellStyle name="Sheet Title" xfId="1151" xr:uid="{00000000-0005-0000-0000-00008B040000}"/>
    <cellStyle name="Texto de advertencia 2" xfId="1152" xr:uid="{00000000-0005-0000-0000-00008C040000}"/>
    <cellStyle name="Texto de advertencia 3" xfId="1153" xr:uid="{00000000-0005-0000-0000-00008D040000}"/>
    <cellStyle name="Texto de advertencia 4" xfId="1154" xr:uid="{00000000-0005-0000-0000-00008E040000}"/>
    <cellStyle name="Texto explicativo 2" xfId="1155" xr:uid="{00000000-0005-0000-0000-00008F040000}"/>
    <cellStyle name="Texto explicativo 3" xfId="1156" xr:uid="{00000000-0005-0000-0000-000090040000}"/>
    <cellStyle name="Texto explicativo 4" xfId="1157" xr:uid="{00000000-0005-0000-0000-000091040000}"/>
    <cellStyle name="Title" xfId="1158" xr:uid="{00000000-0005-0000-0000-000092040000}"/>
    <cellStyle name="Title 2" xfId="1159" xr:uid="{00000000-0005-0000-0000-000093040000}"/>
    <cellStyle name="Title 3" xfId="1160" xr:uid="{00000000-0005-0000-0000-000094040000}"/>
    <cellStyle name="Título 1 2" xfId="1161" xr:uid="{00000000-0005-0000-0000-000095040000}"/>
    <cellStyle name="Título 1 3" xfId="1162" xr:uid="{00000000-0005-0000-0000-000096040000}"/>
    <cellStyle name="Título 1 4" xfId="1163" xr:uid="{00000000-0005-0000-0000-000097040000}"/>
    <cellStyle name="Titulo 2" xfId="1164" xr:uid="{00000000-0005-0000-0000-000098040000}"/>
    <cellStyle name="Título 2 2" xfId="1165" xr:uid="{00000000-0005-0000-0000-000099040000}"/>
    <cellStyle name="Título 2 3" xfId="1166" xr:uid="{00000000-0005-0000-0000-00009A040000}"/>
    <cellStyle name="Título 2 4" xfId="1167" xr:uid="{00000000-0005-0000-0000-00009B040000}"/>
    <cellStyle name="Titulo 3" xfId="1168" xr:uid="{00000000-0005-0000-0000-00009C040000}"/>
    <cellStyle name="Título 3 2" xfId="1169" xr:uid="{00000000-0005-0000-0000-00009D040000}"/>
    <cellStyle name="Título 3 3" xfId="1170" xr:uid="{00000000-0005-0000-0000-00009E040000}"/>
    <cellStyle name="Título 3 4" xfId="1171" xr:uid="{00000000-0005-0000-0000-00009F040000}"/>
    <cellStyle name="Título 4" xfId="1172" xr:uid="{00000000-0005-0000-0000-0000A0040000}"/>
    <cellStyle name="Título 5" xfId="1173" xr:uid="{00000000-0005-0000-0000-0000A1040000}"/>
    <cellStyle name="Título 6" xfId="1174" xr:uid="{00000000-0005-0000-0000-0000A2040000}"/>
    <cellStyle name="Título de hoja" xfId="1175" xr:uid="{00000000-0005-0000-0000-0000A3040000}"/>
    <cellStyle name="Total 2" xfId="1176" xr:uid="{00000000-0005-0000-0000-0000A4040000}"/>
    <cellStyle name="Total 3" xfId="1177" xr:uid="{00000000-0005-0000-0000-0000A5040000}"/>
    <cellStyle name="Total 4" xfId="1178" xr:uid="{00000000-0005-0000-0000-0000A6040000}"/>
    <cellStyle name="Währung" xfId="1179" xr:uid="{00000000-0005-0000-0000-0000A7040000}"/>
    <cellStyle name="Warning Text" xfId="1180" xr:uid="{00000000-0005-0000-0000-0000A8040000}"/>
  </cellStyles>
  <dxfs count="0"/>
  <tableStyles count="0"/>
  <colors>
    <mruColors>
      <color rgb="FFFFFFCC"/>
      <color rgb="FF0066FF"/>
      <color rgb="FFFFFF99"/>
      <color rgb="FF99CCFF"/>
      <color rgb="FF99FF99"/>
      <color rgb="FFE2E2E2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7776</xdr:colOff>
      <xdr:row>0</xdr:row>
      <xdr:rowOff>0</xdr:rowOff>
    </xdr:from>
    <xdr:to>
      <xdr:col>7</xdr:col>
      <xdr:colOff>0</xdr:colOff>
      <xdr:row>4</xdr:row>
      <xdr:rowOff>93306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212E41CA-FB44-44D3-94BA-F4CD2A33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6" y="0"/>
          <a:ext cx="10660380" cy="6571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.garcia\Desktop\Elsa-%20CEIZTUR\BALNEARIO%20LOS%20PATICOS%20Y%20CASA%20CLUB%20PERIODISTA-%20LA%20VEGA%20ELG\Documents%20and%20Settings\crendon.HMV\Local%20Settings\Temporary%20Internet%20Files\OLK3\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BA706981" TargetMode="External"/><Relationship Id="rId1" Type="http://schemas.openxmlformats.org/officeDocument/2006/relationships/externalLinkPath" Target="file:///\\BA706981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diaz\Documents\pres.%202013\CONCURSO\TRABAJOS\Transfer\Costos\Proyectos\Galerias\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41430C6A" TargetMode="External"/><Relationship Id="rId1" Type="http://schemas.openxmlformats.org/officeDocument/2006/relationships/externalLinkPath" Target="file:///\\41430C6A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12">
          <cell r="G1512">
            <v>3526.1216021874998</v>
          </cell>
        </row>
      </sheetData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Sheet1"/>
      <sheetName val="capilla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/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/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/>
          <cell r="E131"/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/>
          <cell r="E138"/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</sheetNames>
    <sheetDataSet>
      <sheetData sheetId="0">
        <row r="2">
          <cell r="J2">
            <v>0.01</v>
          </cell>
        </row>
      </sheetData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  <sheetName val="Sheet1"/>
      <sheetName val="Sheet3"/>
      <sheetName val="peso"/>
      <sheetName val="Materiales y Prec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9150F-42C7-4D46-BA2F-1E08A3383F9C}">
  <dimension ref="A4:G416"/>
  <sheetViews>
    <sheetView tabSelected="1" view="pageBreakPreview" zoomScale="98" zoomScaleNormal="100" zoomScaleSheetLayoutView="98" workbookViewId="0">
      <selection activeCell="A417" sqref="A417:XFD847"/>
    </sheetView>
  </sheetViews>
  <sheetFormatPr baseColWidth="10" defaultColWidth="11.44140625" defaultRowHeight="10.5" customHeight="1"/>
  <cols>
    <col min="1" max="1" width="9.6640625" style="1" customWidth="1"/>
    <col min="2" max="2" width="64.33203125" style="2" customWidth="1"/>
    <col min="3" max="3" width="13.5546875" style="3" customWidth="1"/>
    <col min="4" max="4" width="11.109375" style="4" customWidth="1"/>
    <col min="5" max="5" width="17.109375" style="49" customWidth="1"/>
    <col min="6" max="6" width="16.88671875" style="49" customWidth="1"/>
    <col min="7" max="7" width="22.77734375" style="49" customWidth="1"/>
    <col min="8" max="16384" width="11.44140625" style="49"/>
  </cols>
  <sheetData>
    <row r="4" spans="1:7" ht="14.25" customHeight="1"/>
    <row r="5" spans="1:7" ht="8.1" customHeight="1">
      <c r="A5" s="5"/>
      <c r="B5" s="6"/>
      <c r="C5" s="7"/>
      <c r="D5" s="8"/>
      <c r="E5" s="9"/>
      <c r="F5" s="9"/>
      <c r="G5" s="9"/>
    </row>
    <row r="6" spans="1:7" ht="10.199999999999999" customHeight="1">
      <c r="A6" s="5"/>
      <c r="B6" s="6"/>
      <c r="C6" s="7"/>
      <c r="D6" s="8"/>
      <c r="E6" s="9"/>
      <c r="F6" s="9"/>
      <c r="G6" s="9"/>
    </row>
    <row r="7" spans="1:7" s="57" customFormat="1" ht="20.399999999999999" customHeight="1">
      <c r="A7" s="90" t="s">
        <v>157</v>
      </c>
      <c r="B7" s="90"/>
      <c r="C7" s="90"/>
      <c r="D7" s="90"/>
      <c r="E7" s="90"/>
      <c r="F7" s="90"/>
      <c r="G7" s="90"/>
    </row>
    <row r="8" spans="1:7" s="57" customFormat="1" ht="18" customHeight="1">
      <c r="A8" s="90" t="s">
        <v>90</v>
      </c>
      <c r="B8" s="90"/>
      <c r="C8" s="90"/>
      <c r="D8" s="90"/>
      <c r="E8" s="90"/>
      <c r="F8" s="90"/>
      <c r="G8" s="90"/>
    </row>
    <row r="9" spans="1:7" s="57" customFormat="1" ht="14.25" customHeight="1">
      <c r="A9" s="74"/>
      <c r="B9" s="74"/>
      <c r="C9" s="74"/>
      <c r="D9" s="74"/>
      <c r="E9" s="74"/>
      <c r="F9" s="74"/>
      <c r="G9" s="74"/>
    </row>
    <row r="10" spans="1:7" s="75" customFormat="1" ht="19.8" customHeight="1">
      <c r="A10" s="91" t="s">
        <v>162</v>
      </c>
      <c r="B10" s="91"/>
      <c r="C10" s="91"/>
      <c r="D10" s="91"/>
      <c r="E10" s="91"/>
      <c r="F10" s="91"/>
      <c r="G10" s="91"/>
    </row>
    <row r="11" spans="1:7" s="48" customFormat="1" ht="21.6" customHeight="1" thickBot="1">
      <c r="A11" s="10"/>
      <c r="B11" s="10"/>
      <c r="C11" s="10"/>
      <c r="D11" s="10"/>
      <c r="E11" s="10"/>
      <c r="F11" s="12"/>
      <c r="G11" s="11"/>
    </row>
    <row r="12" spans="1:7" s="18" customFormat="1" ht="19.2" customHeight="1" thickBot="1">
      <c r="A12" s="59" t="s">
        <v>13</v>
      </c>
      <c r="B12" s="60" t="s">
        <v>41</v>
      </c>
      <c r="C12" s="61" t="s">
        <v>51</v>
      </c>
      <c r="D12" s="62" t="s">
        <v>43</v>
      </c>
      <c r="E12" s="63" t="s">
        <v>29</v>
      </c>
      <c r="F12" s="63" t="s">
        <v>44</v>
      </c>
      <c r="G12" s="64" t="s">
        <v>158</v>
      </c>
    </row>
    <row r="13" spans="1:7" s="71" customFormat="1" ht="16.8" customHeight="1">
      <c r="A13" s="65" t="s">
        <v>91</v>
      </c>
      <c r="B13" s="66" t="s">
        <v>87</v>
      </c>
      <c r="C13" s="67"/>
      <c r="D13" s="68"/>
      <c r="E13" s="69"/>
      <c r="F13" s="69"/>
      <c r="G13" s="70"/>
    </row>
    <row r="14" spans="1:7" s="23" customFormat="1" ht="17.399999999999999" customHeight="1">
      <c r="A14" s="29">
        <v>1.01</v>
      </c>
      <c r="B14" s="58" t="s">
        <v>86</v>
      </c>
      <c r="C14" s="25"/>
      <c r="D14" s="24"/>
      <c r="E14" s="26"/>
      <c r="F14" s="26"/>
      <c r="G14" s="27"/>
    </row>
    <row r="15" spans="1:7" s="23" customFormat="1" ht="17.399999999999999" customHeight="1">
      <c r="A15" s="24">
        <f>A14+0.01</f>
        <v>1.02</v>
      </c>
      <c r="B15" s="51" t="s">
        <v>164</v>
      </c>
      <c r="C15" s="25">
        <v>1</v>
      </c>
      <c r="D15" s="24" t="s">
        <v>14</v>
      </c>
      <c r="E15" s="26"/>
      <c r="F15" s="26">
        <f>ROUND(C15*E15,2)</f>
        <v>0</v>
      </c>
      <c r="G15" s="27"/>
    </row>
    <row r="16" spans="1:7" s="23" customFormat="1" ht="17.399999999999999" customHeight="1">
      <c r="A16" s="24">
        <f t="shared" ref="A16:A19" si="0">A15+0.01</f>
        <v>1.03</v>
      </c>
      <c r="B16" s="51" t="s">
        <v>165</v>
      </c>
      <c r="C16" s="25">
        <v>1</v>
      </c>
      <c r="D16" s="24" t="s">
        <v>14</v>
      </c>
      <c r="E16" s="26"/>
      <c r="F16" s="26">
        <f t="shared" ref="F16:F19" si="1">ROUND(C16*E16,2)</f>
        <v>0</v>
      </c>
      <c r="G16" s="27"/>
    </row>
    <row r="17" spans="1:7" s="23" customFormat="1" ht="17.399999999999999" customHeight="1">
      <c r="A17" s="24">
        <f t="shared" si="0"/>
        <v>1.04</v>
      </c>
      <c r="B17" s="51" t="s">
        <v>173</v>
      </c>
      <c r="C17" s="25">
        <v>2</v>
      </c>
      <c r="D17" s="24" t="s">
        <v>14</v>
      </c>
      <c r="E17" s="26"/>
      <c r="F17" s="26">
        <f t="shared" si="1"/>
        <v>0</v>
      </c>
      <c r="G17" s="27"/>
    </row>
    <row r="18" spans="1:7" s="23" customFormat="1" ht="17.399999999999999" customHeight="1">
      <c r="A18" s="24">
        <f t="shared" si="0"/>
        <v>1.05</v>
      </c>
      <c r="B18" s="51" t="s">
        <v>166</v>
      </c>
      <c r="C18" s="25">
        <v>3</v>
      </c>
      <c r="D18" s="24" t="s">
        <v>14</v>
      </c>
      <c r="E18" s="26"/>
      <c r="F18" s="26">
        <f t="shared" si="1"/>
        <v>0</v>
      </c>
      <c r="G18" s="27"/>
    </row>
    <row r="19" spans="1:7" s="23" customFormat="1" ht="17.399999999999999" customHeight="1">
      <c r="A19" s="24">
        <f t="shared" si="0"/>
        <v>1.06</v>
      </c>
      <c r="B19" s="51" t="s">
        <v>167</v>
      </c>
      <c r="C19" s="25">
        <v>250</v>
      </c>
      <c r="D19" s="24" t="s">
        <v>15</v>
      </c>
      <c r="E19" s="26"/>
      <c r="F19" s="26">
        <f t="shared" si="1"/>
        <v>0</v>
      </c>
      <c r="G19" s="27"/>
    </row>
    <row r="20" spans="1:7" s="23" customFormat="1" ht="17.399999999999999" customHeight="1">
      <c r="A20" s="24"/>
      <c r="B20" s="51"/>
      <c r="C20" s="25"/>
      <c r="D20" s="24"/>
      <c r="E20" s="26"/>
      <c r="F20" s="26"/>
      <c r="G20" s="27">
        <f>SUM(F14:F20)</f>
        <v>0</v>
      </c>
    </row>
    <row r="21" spans="1:7" s="71" customFormat="1" ht="16.8" customHeight="1">
      <c r="A21" s="65" t="s">
        <v>92</v>
      </c>
      <c r="B21" s="66" t="s">
        <v>174</v>
      </c>
      <c r="C21" s="67"/>
      <c r="D21" s="68"/>
      <c r="E21" s="69"/>
      <c r="F21" s="69"/>
      <c r="G21" s="70"/>
    </row>
    <row r="22" spans="1:7" s="23" customFormat="1" ht="17.399999999999999" customHeight="1">
      <c r="A22" s="29">
        <v>2</v>
      </c>
      <c r="B22" s="58" t="s">
        <v>0</v>
      </c>
      <c r="C22" s="25"/>
      <c r="D22" s="24"/>
      <c r="E22" s="26"/>
      <c r="F22" s="26"/>
      <c r="G22" s="27"/>
    </row>
    <row r="23" spans="1:7" s="23" customFormat="1" ht="17.399999999999999" customHeight="1">
      <c r="A23" s="24">
        <f>A22+0.01</f>
        <v>2.0099999999999998</v>
      </c>
      <c r="B23" s="51" t="s">
        <v>175</v>
      </c>
      <c r="C23" s="25">
        <v>15.69</v>
      </c>
      <c r="D23" s="24" t="s">
        <v>11</v>
      </c>
      <c r="E23" s="26"/>
      <c r="F23" s="26">
        <f>ROUND(C23*E23,2)</f>
        <v>0</v>
      </c>
      <c r="G23" s="27"/>
    </row>
    <row r="24" spans="1:7" s="23" customFormat="1" ht="17.399999999999999" customHeight="1">
      <c r="A24" s="24">
        <f>A23+0.01</f>
        <v>2.02</v>
      </c>
      <c r="B24" s="51" t="s">
        <v>170</v>
      </c>
      <c r="C24" s="25">
        <v>4.68</v>
      </c>
      <c r="D24" s="24" t="s">
        <v>11</v>
      </c>
      <c r="E24" s="26"/>
      <c r="F24" s="26">
        <f t="shared" ref="F24:F28" si="2">ROUND(C24*E24,2)</f>
        <v>0</v>
      </c>
      <c r="G24" s="27"/>
    </row>
    <row r="25" spans="1:7" s="23" customFormat="1" ht="17.399999999999999" customHeight="1">
      <c r="A25" s="24">
        <f>A24+0.01</f>
        <v>2.0299999999999998</v>
      </c>
      <c r="B25" s="51" t="s">
        <v>171</v>
      </c>
      <c r="C25" s="25">
        <v>1</v>
      </c>
      <c r="D25" s="24" t="s">
        <v>14</v>
      </c>
      <c r="E25" s="26"/>
      <c r="F25" s="26">
        <f t="shared" si="2"/>
        <v>0</v>
      </c>
      <c r="G25" s="27"/>
    </row>
    <row r="26" spans="1:7" s="23" customFormat="1" ht="17.399999999999999" customHeight="1">
      <c r="A26" s="24">
        <f>A25+0.01</f>
        <v>2.04</v>
      </c>
      <c r="B26" s="51" t="s">
        <v>70</v>
      </c>
      <c r="C26" s="25">
        <v>8.8000000000000007</v>
      </c>
      <c r="D26" s="24" t="s">
        <v>11</v>
      </c>
      <c r="E26" s="26"/>
      <c r="F26" s="26">
        <f t="shared" si="2"/>
        <v>0</v>
      </c>
      <c r="G26" s="27"/>
    </row>
    <row r="27" spans="1:7" s="23" customFormat="1" ht="17.399999999999999" customHeight="1">
      <c r="A27" s="24">
        <f t="shared" ref="A27:A28" si="3">A26+0.01</f>
        <v>2.0499999999999998</v>
      </c>
      <c r="B27" s="51" t="s">
        <v>176</v>
      </c>
      <c r="C27" s="25">
        <v>24.49</v>
      </c>
      <c r="D27" s="24" t="s">
        <v>11</v>
      </c>
      <c r="E27" s="26"/>
      <c r="F27" s="26">
        <f t="shared" si="2"/>
        <v>0</v>
      </c>
      <c r="G27" s="27"/>
    </row>
    <row r="28" spans="1:7" s="23" customFormat="1" ht="17.399999999999999" customHeight="1">
      <c r="A28" s="24">
        <f t="shared" si="3"/>
        <v>2.06</v>
      </c>
      <c r="B28" s="51" t="s">
        <v>60</v>
      </c>
      <c r="C28" s="25">
        <v>1</v>
      </c>
      <c r="D28" s="24" t="s">
        <v>14</v>
      </c>
      <c r="E28" s="26"/>
      <c r="F28" s="26">
        <f t="shared" si="2"/>
        <v>0</v>
      </c>
      <c r="G28" s="27"/>
    </row>
    <row r="29" spans="1:7" s="23" customFormat="1" ht="17.399999999999999" customHeight="1">
      <c r="A29" s="24"/>
      <c r="B29" s="51"/>
      <c r="C29" s="25"/>
      <c r="D29" s="24"/>
      <c r="E29" s="26"/>
      <c r="F29" s="26"/>
      <c r="G29" s="27">
        <f>SUM(F22:F29)</f>
        <v>0</v>
      </c>
    </row>
    <row r="30" spans="1:7" s="23" customFormat="1" ht="17.399999999999999" customHeight="1">
      <c r="A30" s="29">
        <v>3</v>
      </c>
      <c r="B30" s="58" t="s">
        <v>2</v>
      </c>
      <c r="C30" s="25"/>
      <c r="D30" s="24"/>
      <c r="E30" s="26"/>
      <c r="F30" s="26"/>
      <c r="G30" s="27"/>
    </row>
    <row r="31" spans="1:7" s="23" customFormat="1" ht="17.399999999999999" customHeight="1">
      <c r="A31" s="24">
        <f>A30+0.01</f>
        <v>3.01</v>
      </c>
      <c r="B31" s="51" t="s">
        <v>55</v>
      </c>
      <c r="C31" s="25">
        <v>3.8</v>
      </c>
      <c r="D31" s="24" t="s">
        <v>11</v>
      </c>
      <c r="E31" s="26"/>
      <c r="F31" s="26">
        <f>ROUND(C31*E31,2)</f>
        <v>0</v>
      </c>
      <c r="G31" s="27"/>
    </row>
    <row r="32" spans="1:7" s="23" customFormat="1" ht="17.399999999999999" customHeight="1">
      <c r="A32" s="24">
        <f>A31+0.01</f>
        <v>3.02</v>
      </c>
      <c r="B32" s="51" t="s">
        <v>172</v>
      </c>
      <c r="C32" s="25">
        <v>1.4</v>
      </c>
      <c r="D32" s="24" t="s">
        <v>11</v>
      </c>
      <c r="E32" s="26"/>
      <c r="F32" s="26">
        <f t="shared" ref="F32:F33" si="4">ROUND(C32*E32,2)</f>
        <v>0</v>
      </c>
      <c r="G32" s="27"/>
    </row>
    <row r="33" spans="1:7" s="23" customFormat="1" ht="17.399999999999999" customHeight="1">
      <c r="A33" s="24">
        <f>A32+0.01</f>
        <v>3.03</v>
      </c>
      <c r="B33" s="51" t="s">
        <v>75</v>
      </c>
      <c r="C33" s="25">
        <v>8</v>
      </c>
      <c r="D33" s="24" t="s">
        <v>11</v>
      </c>
      <c r="E33" s="26"/>
      <c r="F33" s="26">
        <f t="shared" si="4"/>
        <v>0</v>
      </c>
      <c r="G33" s="27"/>
    </row>
    <row r="34" spans="1:7" s="23" customFormat="1" ht="17.399999999999999" customHeight="1">
      <c r="A34" s="24"/>
      <c r="B34" s="51"/>
      <c r="C34" s="25"/>
      <c r="D34" s="24"/>
      <c r="E34" s="26"/>
      <c r="F34" s="26"/>
      <c r="G34" s="27">
        <f>SUM(F30:F34)</f>
        <v>0</v>
      </c>
    </row>
    <row r="35" spans="1:7" s="23" customFormat="1" ht="17.399999999999999" customHeight="1">
      <c r="A35" s="29">
        <v>4</v>
      </c>
      <c r="B35" s="58" t="s">
        <v>50</v>
      </c>
      <c r="C35" s="25"/>
      <c r="D35" s="24"/>
      <c r="E35" s="26"/>
      <c r="F35" s="26"/>
      <c r="G35" s="27"/>
    </row>
    <row r="36" spans="1:7" s="23" customFormat="1" ht="17.399999999999999" customHeight="1">
      <c r="A36" s="24">
        <f>A35+0.01</f>
        <v>4.01</v>
      </c>
      <c r="B36" s="51" t="s">
        <v>61</v>
      </c>
      <c r="C36" s="25">
        <v>1</v>
      </c>
      <c r="D36" s="24" t="s">
        <v>19</v>
      </c>
      <c r="E36" s="26"/>
      <c r="F36" s="26">
        <f>ROUND(C36*E36,2)</f>
        <v>0</v>
      </c>
      <c r="G36" s="27"/>
    </row>
    <row r="37" spans="1:7" s="23" customFormat="1" ht="17.399999999999999" customHeight="1">
      <c r="A37" s="24"/>
      <c r="B37" s="51"/>
      <c r="C37" s="25"/>
      <c r="D37" s="24"/>
      <c r="E37" s="26"/>
      <c r="F37" s="26"/>
      <c r="G37" s="27">
        <f>SUM(F35:F37)</f>
        <v>0</v>
      </c>
    </row>
    <row r="38" spans="1:7" s="23" customFormat="1" ht="17.399999999999999" customHeight="1">
      <c r="A38" s="29">
        <v>5</v>
      </c>
      <c r="B38" s="58" t="s">
        <v>5</v>
      </c>
      <c r="C38" s="25"/>
      <c r="D38" s="24"/>
      <c r="E38" s="26"/>
      <c r="F38" s="26"/>
      <c r="G38" s="27"/>
    </row>
    <row r="39" spans="1:7" s="23" customFormat="1" ht="33" customHeight="1">
      <c r="A39" s="24">
        <f>A38+0.01</f>
        <v>5.01</v>
      </c>
      <c r="B39" s="51" t="s">
        <v>177</v>
      </c>
      <c r="C39" s="25">
        <v>17.37</v>
      </c>
      <c r="D39" s="24" t="s">
        <v>11</v>
      </c>
      <c r="E39" s="26"/>
      <c r="F39" s="26">
        <f>ROUND(C39*E39,2)</f>
        <v>0</v>
      </c>
      <c r="G39" s="27"/>
    </row>
    <row r="40" spans="1:7" s="23" customFormat="1" ht="17.399999999999999" customHeight="1">
      <c r="A40" s="24"/>
      <c r="B40" s="51"/>
      <c r="C40" s="25"/>
      <c r="D40" s="24"/>
      <c r="E40" s="26"/>
      <c r="F40" s="26"/>
      <c r="G40" s="27">
        <f>SUM(F38:F40)</f>
        <v>0</v>
      </c>
    </row>
    <row r="41" spans="1:7" s="23" customFormat="1" ht="17.399999999999999" customHeight="1">
      <c r="A41" s="29">
        <v>6</v>
      </c>
      <c r="B41" s="58" t="s">
        <v>7</v>
      </c>
      <c r="C41" s="25"/>
      <c r="D41" s="24"/>
      <c r="E41" s="26"/>
      <c r="F41" s="26"/>
      <c r="G41" s="27"/>
    </row>
    <row r="42" spans="1:7" s="23" customFormat="1" ht="17.399999999999999" customHeight="1">
      <c r="A42" s="24">
        <f>A41+0.01</f>
        <v>6.01</v>
      </c>
      <c r="B42" s="51" t="s">
        <v>178</v>
      </c>
      <c r="C42" s="25">
        <v>3.08</v>
      </c>
      <c r="D42" s="24" t="s">
        <v>11</v>
      </c>
      <c r="E42" s="26"/>
      <c r="F42" s="26">
        <f>ROUND(C42*E42,2)</f>
        <v>0</v>
      </c>
      <c r="G42" s="27"/>
    </row>
    <row r="43" spans="1:7" s="23" customFormat="1" ht="17.399999999999999" customHeight="1">
      <c r="A43" s="24">
        <f>A42+0.01</f>
        <v>6.02</v>
      </c>
      <c r="B43" s="51" t="s">
        <v>179</v>
      </c>
      <c r="C43" s="25">
        <v>1.6</v>
      </c>
      <c r="D43" s="24" t="s">
        <v>11</v>
      </c>
      <c r="E43" s="26"/>
      <c r="F43" s="26">
        <f>ROUND(C43*E43,2)</f>
        <v>0</v>
      </c>
      <c r="G43" s="27"/>
    </row>
    <row r="44" spans="1:7" s="23" customFormat="1" ht="17.399999999999999" customHeight="1">
      <c r="A44" s="24"/>
      <c r="B44" s="51"/>
      <c r="C44" s="25"/>
      <c r="D44" s="24"/>
      <c r="E44" s="26"/>
      <c r="F44" s="26"/>
      <c r="G44" s="27">
        <f>SUM(F41:F44)</f>
        <v>0</v>
      </c>
    </row>
    <row r="45" spans="1:7" s="23" customFormat="1" ht="17.399999999999999" customHeight="1">
      <c r="A45" s="29">
        <v>7</v>
      </c>
      <c r="B45" s="58" t="s">
        <v>6</v>
      </c>
      <c r="C45" s="25"/>
      <c r="D45" s="24"/>
      <c r="E45" s="26"/>
      <c r="F45" s="26"/>
      <c r="G45" s="27"/>
    </row>
    <row r="46" spans="1:7" s="23" customFormat="1" ht="17.399999999999999" customHeight="1">
      <c r="A46" s="24">
        <f>A45+0.01</f>
        <v>7.01</v>
      </c>
      <c r="B46" s="51" t="s">
        <v>180</v>
      </c>
      <c r="C46" s="25">
        <v>1.47</v>
      </c>
      <c r="D46" s="24" t="s">
        <v>11</v>
      </c>
      <c r="E46" s="26"/>
      <c r="F46" s="26">
        <f>ROUND(C46*E46,2)</f>
        <v>0</v>
      </c>
      <c r="G46" s="27"/>
    </row>
    <row r="47" spans="1:7" s="23" customFormat="1" ht="17.399999999999999" customHeight="1">
      <c r="A47" s="24"/>
      <c r="B47" s="51"/>
      <c r="C47" s="25"/>
      <c r="D47" s="24"/>
      <c r="E47" s="26"/>
      <c r="F47" s="26"/>
      <c r="G47" s="27">
        <f>SUM(F45:F47)</f>
        <v>0</v>
      </c>
    </row>
    <row r="48" spans="1:7" s="23" customFormat="1" ht="17.399999999999999" customHeight="1">
      <c r="A48" s="29">
        <v>8</v>
      </c>
      <c r="B48" s="58" t="s">
        <v>56</v>
      </c>
      <c r="C48" s="25"/>
      <c r="D48" s="24"/>
      <c r="E48" s="26"/>
      <c r="F48" s="26"/>
      <c r="G48" s="27"/>
    </row>
    <row r="49" spans="1:7" s="23" customFormat="1" ht="17.399999999999999" customHeight="1">
      <c r="A49" s="24">
        <f>A48+0.01</f>
        <v>8.01</v>
      </c>
      <c r="B49" s="51" t="s">
        <v>57</v>
      </c>
      <c r="C49" s="25">
        <v>8.8000000000000007</v>
      </c>
      <c r="D49" s="24" t="s">
        <v>11</v>
      </c>
      <c r="E49" s="26"/>
      <c r="F49" s="26">
        <f>ROUND(C49*E49,2)</f>
        <v>0</v>
      </c>
      <c r="G49" s="27"/>
    </row>
    <row r="50" spans="1:7" s="23" customFormat="1" ht="17.399999999999999" customHeight="1">
      <c r="A50" s="24">
        <f>A49+0.01</f>
        <v>8.02</v>
      </c>
      <c r="B50" s="51" t="s">
        <v>181</v>
      </c>
      <c r="C50" s="25">
        <v>12.48</v>
      </c>
      <c r="D50" s="24" t="s">
        <v>15</v>
      </c>
      <c r="E50" s="26"/>
      <c r="F50" s="26">
        <f>ROUND(C50*E50,2)</f>
        <v>0</v>
      </c>
      <c r="G50" s="27"/>
    </row>
    <row r="51" spans="1:7" s="23" customFormat="1" ht="17.399999999999999" customHeight="1">
      <c r="A51" s="24"/>
      <c r="B51" s="51"/>
      <c r="C51" s="25"/>
      <c r="D51" s="24"/>
      <c r="E51" s="26"/>
      <c r="F51" s="26"/>
      <c r="G51" s="27">
        <f>SUM(F48:F51)</f>
        <v>0</v>
      </c>
    </row>
    <row r="52" spans="1:7" s="23" customFormat="1" ht="17.399999999999999" customHeight="1">
      <c r="A52" s="29">
        <v>9</v>
      </c>
      <c r="B52" s="58" t="s">
        <v>54</v>
      </c>
      <c r="C52" s="25"/>
      <c r="D52" s="24"/>
      <c r="E52" s="26"/>
      <c r="F52" s="26"/>
      <c r="G52" s="27"/>
    </row>
    <row r="53" spans="1:7" s="23" customFormat="1" ht="17.399999999999999" customHeight="1">
      <c r="A53" s="24">
        <f>A52+0.01</f>
        <v>9.01</v>
      </c>
      <c r="B53" s="51" t="s">
        <v>102</v>
      </c>
      <c r="C53" s="25">
        <v>17.37</v>
      </c>
      <c r="D53" s="24" t="s">
        <v>11</v>
      </c>
      <c r="E53" s="26"/>
      <c r="F53" s="26">
        <f>ROUND(C53*E53,2)</f>
        <v>0</v>
      </c>
      <c r="G53" s="27"/>
    </row>
    <row r="54" spans="1:7" s="23" customFormat="1" ht="17.399999999999999" customHeight="1">
      <c r="A54" s="24"/>
      <c r="B54" s="51"/>
      <c r="C54" s="25"/>
      <c r="D54" s="24"/>
      <c r="E54" s="26"/>
      <c r="F54" s="26"/>
      <c r="G54" s="27">
        <f>SUM(F52:F54)</f>
        <v>0</v>
      </c>
    </row>
    <row r="55" spans="1:7" s="23" customFormat="1" ht="17.399999999999999" customHeight="1">
      <c r="A55" s="29">
        <v>10</v>
      </c>
      <c r="B55" s="58" t="s">
        <v>9</v>
      </c>
      <c r="C55" s="25"/>
      <c r="D55" s="24"/>
      <c r="E55" s="26"/>
      <c r="F55" s="26"/>
      <c r="G55" s="27"/>
    </row>
    <row r="56" spans="1:7" s="23" customFormat="1" ht="17.399999999999999" customHeight="1">
      <c r="A56" s="24">
        <f>A55+0.01</f>
        <v>10.01</v>
      </c>
      <c r="B56" s="51" t="s">
        <v>58</v>
      </c>
      <c r="C56" s="25">
        <v>1</v>
      </c>
      <c r="D56" s="24" t="s">
        <v>14</v>
      </c>
      <c r="E56" s="26"/>
      <c r="F56" s="26">
        <f>ROUND(C56*E56,2)</f>
        <v>0</v>
      </c>
      <c r="G56" s="27"/>
    </row>
    <row r="57" spans="1:7" s="23" customFormat="1" ht="17.399999999999999" customHeight="1">
      <c r="A57" s="24">
        <f>A56+0.01</f>
        <v>10.02</v>
      </c>
      <c r="B57" s="51" t="s">
        <v>71</v>
      </c>
      <c r="C57" s="25">
        <v>4</v>
      </c>
      <c r="D57" s="24" t="s">
        <v>11</v>
      </c>
      <c r="E57" s="26"/>
      <c r="F57" s="26">
        <f>ROUND(C57*E57,2)</f>
        <v>0</v>
      </c>
      <c r="G57" s="27"/>
    </row>
    <row r="58" spans="1:7" s="23" customFormat="1" ht="17.399999999999999" customHeight="1">
      <c r="A58" s="24"/>
      <c r="B58" s="51"/>
      <c r="C58" s="25"/>
      <c r="D58" s="24"/>
      <c r="E58" s="26"/>
      <c r="F58" s="26"/>
      <c r="G58" s="27">
        <f>SUM(F55:F58)</f>
        <v>0</v>
      </c>
    </row>
    <row r="59" spans="1:7" s="71" customFormat="1" ht="16.8" customHeight="1">
      <c r="A59" s="65" t="s">
        <v>95</v>
      </c>
      <c r="B59" s="66" t="s">
        <v>182</v>
      </c>
      <c r="C59" s="67"/>
      <c r="D59" s="68"/>
      <c r="E59" s="69"/>
      <c r="F59" s="69"/>
      <c r="G59" s="70"/>
    </row>
    <row r="60" spans="1:7" s="23" customFormat="1" ht="17.399999999999999" customHeight="1">
      <c r="A60" s="29">
        <v>11</v>
      </c>
      <c r="B60" s="58" t="s">
        <v>0</v>
      </c>
      <c r="C60" s="25"/>
      <c r="D60" s="24"/>
      <c r="E60" s="26"/>
      <c r="F60" s="26"/>
      <c r="G60" s="27"/>
    </row>
    <row r="61" spans="1:7" s="23" customFormat="1" ht="17.399999999999999" customHeight="1">
      <c r="A61" s="24">
        <f>A60+0.01</f>
        <v>11.01</v>
      </c>
      <c r="B61" s="51" t="s">
        <v>175</v>
      </c>
      <c r="C61" s="25">
        <v>82.51</v>
      </c>
      <c r="D61" s="24" t="s">
        <v>11</v>
      </c>
      <c r="E61" s="26"/>
      <c r="F61" s="26">
        <f>ROUND(C61*E61,2)</f>
        <v>0</v>
      </c>
      <c r="G61" s="27"/>
    </row>
    <row r="62" spans="1:7" s="23" customFormat="1" ht="17.399999999999999" customHeight="1">
      <c r="A62" s="24">
        <f t="shared" ref="A62:A71" si="5">A61+0.01</f>
        <v>11.02</v>
      </c>
      <c r="B62" s="51" t="s">
        <v>183</v>
      </c>
      <c r="C62" s="25">
        <v>8</v>
      </c>
      <c r="D62" s="24" t="s">
        <v>14</v>
      </c>
      <c r="E62" s="26"/>
      <c r="F62" s="26">
        <f t="shared" ref="F62:F71" si="6">ROUND(C62*E62,2)</f>
        <v>0</v>
      </c>
      <c r="G62" s="27"/>
    </row>
    <row r="63" spans="1:7" s="23" customFormat="1" ht="17.399999999999999" customHeight="1">
      <c r="A63" s="24">
        <f t="shared" si="5"/>
        <v>11.03</v>
      </c>
      <c r="B63" s="51" t="s">
        <v>184</v>
      </c>
      <c r="C63" s="25">
        <v>37</v>
      </c>
      <c r="D63" s="24" t="s">
        <v>11</v>
      </c>
      <c r="E63" s="26"/>
      <c r="F63" s="26">
        <f t="shared" si="6"/>
        <v>0</v>
      </c>
      <c r="G63" s="27"/>
    </row>
    <row r="64" spans="1:7" s="23" customFormat="1" ht="17.399999999999999" customHeight="1">
      <c r="A64" s="24">
        <f t="shared" si="5"/>
        <v>11.04</v>
      </c>
      <c r="B64" s="51" t="s">
        <v>185</v>
      </c>
      <c r="C64" s="25">
        <v>15.48</v>
      </c>
      <c r="D64" s="24" t="s">
        <v>11</v>
      </c>
      <c r="E64" s="26"/>
      <c r="F64" s="26">
        <f t="shared" si="6"/>
        <v>0</v>
      </c>
      <c r="G64" s="27"/>
    </row>
    <row r="65" spans="1:7" s="23" customFormat="1" ht="17.399999999999999" customHeight="1">
      <c r="A65" s="24">
        <f t="shared" si="5"/>
        <v>11.05</v>
      </c>
      <c r="B65" s="51" t="s">
        <v>70</v>
      </c>
      <c r="C65" s="25">
        <v>75</v>
      </c>
      <c r="D65" s="24" t="s">
        <v>11</v>
      </c>
      <c r="E65" s="26"/>
      <c r="F65" s="26">
        <f t="shared" si="6"/>
        <v>0</v>
      </c>
      <c r="G65" s="27"/>
    </row>
    <row r="66" spans="1:7" s="23" customFormat="1" ht="17.399999999999999" customHeight="1">
      <c r="A66" s="24">
        <f t="shared" si="5"/>
        <v>11.06</v>
      </c>
      <c r="B66" s="51" t="s">
        <v>186</v>
      </c>
      <c r="C66" s="25">
        <v>123.46</v>
      </c>
      <c r="D66" s="24" t="s">
        <v>11</v>
      </c>
      <c r="E66" s="26"/>
      <c r="F66" s="26">
        <f t="shared" si="6"/>
        <v>0</v>
      </c>
      <c r="G66" s="27"/>
    </row>
    <row r="67" spans="1:7" s="23" customFormat="1" ht="17.399999999999999" customHeight="1">
      <c r="A67" s="24">
        <f t="shared" si="5"/>
        <v>11.07</v>
      </c>
      <c r="B67" s="51" t="s">
        <v>151</v>
      </c>
      <c r="C67" s="25">
        <v>44</v>
      </c>
      <c r="D67" s="24" t="s">
        <v>11</v>
      </c>
      <c r="E67" s="26"/>
      <c r="F67" s="26">
        <f t="shared" si="6"/>
        <v>0</v>
      </c>
      <c r="G67" s="27"/>
    </row>
    <row r="68" spans="1:7" s="23" customFormat="1" ht="17.399999999999999" customHeight="1">
      <c r="A68" s="24">
        <f t="shared" si="5"/>
        <v>11.08</v>
      </c>
      <c r="B68" s="51" t="s">
        <v>187</v>
      </c>
      <c r="C68" s="25">
        <v>6</v>
      </c>
      <c r="D68" s="24" t="s">
        <v>14</v>
      </c>
      <c r="E68" s="26"/>
      <c r="F68" s="26">
        <f t="shared" si="6"/>
        <v>0</v>
      </c>
      <c r="G68" s="27"/>
    </row>
    <row r="69" spans="1:7" s="23" customFormat="1" ht="17.399999999999999" customHeight="1">
      <c r="A69" s="24">
        <f t="shared" si="5"/>
        <v>11.09</v>
      </c>
      <c r="B69" s="51" t="s">
        <v>188</v>
      </c>
      <c r="C69" s="25">
        <v>6</v>
      </c>
      <c r="D69" s="24" t="s">
        <v>14</v>
      </c>
      <c r="E69" s="26"/>
      <c r="F69" s="26">
        <f t="shared" si="6"/>
        <v>0</v>
      </c>
      <c r="G69" s="27"/>
    </row>
    <row r="70" spans="1:7" s="23" customFormat="1" ht="17.399999999999999" customHeight="1">
      <c r="A70" s="24">
        <f t="shared" si="5"/>
        <v>11.1</v>
      </c>
      <c r="B70" s="51" t="s">
        <v>189</v>
      </c>
      <c r="C70" s="25">
        <v>157.51</v>
      </c>
      <c r="D70" s="24" t="s">
        <v>11</v>
      </c>
      <c r="E70" s="26"/>
      <c r="F70" s="26">
        <f t="shared" si="6"/>
        <v>0</v>
      </c>
      <c r="G70" s="27"/>
    </row>
    <row r="71" spans="1:7" s="23" customFormat="1" ht="17.399999999999999" customHeight="1">
      <c r="A71" s="24">
        <f t="shared" si="5"/>
        <v>11.11</v>
      </c>
      <c r="B71" s="51" t="s">
        <v>60</v>
      </c>
      <c r="C71" s="25">
        <v>1</v>
      </c>
      <c r="D71" s="24" t="s">
        <v>14</v>
      </c>
      <c r="E71" s="26"/>
      <c r="F71" s="26">
        <f t="shared" si="6"/>
        <v>0</v>
      </c>
      <c r="G71" s="27"/>
    </row>
    <row r="72" spans="1:7" s="23" customFormat="1" ht="17.399999999999999" customHeight="1">
      <c r="A72" s="24"/>
      <c r="B72" s="51"/>
      <c r="C72" s="25"/>
      <c r="D72" s="24"/>
      <c r="E72" s="26"/>
      <c r="F72" s="26"/>
      <c r="G72" s="27">
        <f>SUM(F60:F72)</f>
        <v>0</v>
      </c>
    </row>
    <row r="73" spans="1:7" s="23" customFormat="1" ht="17.399999999999999" customHeight="1">
      <c r="A73" s="29">
        <v>12</v>
      </c>
      <c r="B73" s="58" t="s">
        <v>4</v>
      </c>
      <c r="C73" s="25"/>
      <c r="D73" s="24"/>
      <c r="E73" s="26"/>
      <c r="F73" s="26"/>
      <c r="G73" s="27"/>
    </row>
    <row r="74" spans="1:7" s="23" customFormat="1" ht="17.399999999999999" customHeight="1">
      <c r="A74" s="24">
        <f>A73+0.01</f>
        <v>12.01</v>
      </c>
      <c r="B74" s="51" t="s">
        <v>190</v>
      </c>
      <c r="C74" s="25">
        <v>44</v>
      </c>
      <c r="D74" s="24" t="s">
        <v>11</v>
      </c>
      <c r="E74" s="26"/>
      <c r="F74" s="26">
        <f>ROUND(C74*E74,2)</f>
        <v>0</v>
      </c>
      <c r="G74" s="27"/>
    </row>
    <row r="75" spans="1:7" s="23" customFormat="1" ht="24" customHeight="1">
      <c r="A75" s="24">
        <f t="shared" ref="A75:A76" si="7">A74+0.01</f>
        <v>12.02</v>
      </c>
      <c r="B75" s="51" t="s">
        <v>201</v>
      </c>
      <c r="C75" s="25">
        <v>37.5</v>
      </c>
      <c r="D75" s="24" t="s">
        <v>11</v>
      </c>
      <c r="E75" s="26"/>
      <c r="F75" s="26">
        <f>ROUND(C75*E75,2)</f>
        <v>0</v>
      </c>
      <c r="G75" s="27"/>
    </row>
    <row r="76" spans="1:7" s="23" customFormat="1" ht="33.6" customHeight="1">
      <c r="A76" s="24">
        <f t="shared" si="7"/>
        <v>12.03</v>
      </c>
      <c r="B76" s="73" t="s">
        <v>191</v>
      </c>
      <c r="C76" s="25">
        <v>37.5</v>
      </c>
      <c r="D76" s="24" t="s">
        <v>11</v>
      </c>
      <c r="E76" s="26"/>
      <c r="F76" s="26">
        <f>ROUND(C76*E76,2)</f>
        <v>0</v>
      </c>
      <c r="G76" s="27"/>
    </row>
    <row r="77" spans="1:7" s="23" customFormat="1" ht="17.399999999999999" customHeight="1">
      <c r="A77" s="24"/>
      <c r="B77" s="51"/>
      <c r="C77" s="25"/>
      <c r="D77" s="24"/>
      <c r="E77" s="26"/>
      <c r="F77" s="26"/>
      <c r="G77" s="27">
        <f>SUM(F73:F77)</f>
        <v>0</v>
      </c>
    </row>
    <row r="78" spans="1:7" s="23" customFormat="1" ht="17.399999999999999" customHeight="1">
      <c r="A78" s="29">
        <v>13</v>
      </c>
      <c r="B78" s="58" t="s">
        <v>5</v>
      </c>
      <c r="C78" s="25"/>
      <c r="D78" s="24"/>
      <c r="E78" s="26"/>
      <c r="F78" s="26"/>
      <c r="G78" s="27"/>
    </row>
    <row r="79" spans="1:7" s="23" customFormat="1" ht="17.399999999999999" customHeight="1">
      <c r="A79" s="24">
        <f>A78+0.01</f>
        <v>13.01</v>
      </c>
      <c r="B79" s="51" t="s">
        <v>192</v>
      </c>
      <c r="C79" s="25">
        <v>123.26</v>
      </c>
      <c r="D79" s="24" t="s">
        <v>11</v>
      </c>
      <c r="E79" s="26"/>
      <c r="F79" s="26">
        <f>ROUND(C79*E79,2)</f>
        <v>0</v>
      </c>
      <c r="G79" s="27"/>
    </row>
    <row r="80" spans="1:7" s="23" customFormat="1" ht="28.8" customHeight="1">
      <c r="A80" s="24">
        <f>A79+0.01</f>
        <v>13.02</v>
      </c>
      <c r="B80" s="51" t="s">
        <v>159</v>
      </c>
      <c r="C80" s="25">
        <v>80.52</v>
      </c>
      <c r="D80" s="24" t="s">
        <v>11</v>
      </c>
      <c r="E80" s="26"/>
      <c r="F80" s="26">
        <f>ROUND(C80*E80,2)</f>
        <v>0</v>
      </c>
      <c r="G80" s="27"/>
    </row>
    <row r="81" spans="1:7" s="23" customFormat="1" ht="17.399999999999999" customHeight="1">
      <c r="A81" s="24"/>
      <c r="B81" s="51"/>
      <c r="C81" s="25"/>
      <c r="D81" s="24"/>
      <c r="E81" s="26"/>
      <c r="F81" s="26"/>
      <c r="G81" s="27">
        <f>SUM(F78:F81)</f>
        <v>0</v>
      </c>
    </row>
    <row r="82" spans="1:7" s="23" customFormat="1" ht="17.399999999999999" customHeight="1">
      <c r="A82" s="29">
        <v>14</v>
      </c>
      <c r="B82" s="58" t="s">
        <v>7</v>
      </c>
      <c r="C82" s="25"/>
      <c r="D82" s="24"/>
      <c r="E82" s="26"/>
      <c r="F82" s="26"/>
      <c r="G82" s="27"/>
    </row>
    <row r="83" spans="1:7" s="23" customFormat="1" ht="33.6" customHeight="1">
      <c r="A83" s="24">
        <f>A82+0.01</f>
        <v>14.01</v>
      </c>
      <c r="B83" s="51" t="s">
        <v>193</v>
      </c>
      <c r="C83" s="25">
        <v>18.579999999999998</v>
      </c>
      <c r="D83" s="24" t="s">
        <v>11</v>
      </c>
      <c r="E83" s="26"/>
      <c r="F83" s="26">
        <f>ROUND(C83*E83,2)</f>
        <v>0</v>
      </c>
      <c r="G83" s="27"/>
    </row>
    <row r="84" spans="1:7" s="23" customFormat="1" ht="17.399999999999999" customHeight="1">
      <c r="A84" s="24"/>
      <c r="B84" s="51"/>
      <c r="C84" s="25"/>
      <c r="D84" s="24"/>
      <c r="E84" s="26"/>
      <c r="F84" s="26"/>
      <c r="G84" s="27">
        <f>SUM(F82:F84)</f>
        <v>0</v>
      </c>
    </row>
    <row r="85" spans="1:7" s="23" customFormat="1" ht="17.399999999999999" customHeight="1">
      <c r="A85" s="29">
        <v>15</v>
      </c>
      <c r="B85" s="58" t="s">
        <v>6</v>
      </c>
      <c r="C85" s="25"/>
      <c r="D85" s="24"/>
      <c r="E85" s="26"/>
      <c r="F85" s="26"/>
      <c r="G85" s="27"/>
    </row>
    <row r="86" spans="1:7" s="23" customFormat="1" ht="36.6" customHeight="1">
      <c r="A86" s="24">
        <f>A85+0.01</f>
        <v>15.01</v>
      </c>
      <c r="B86" s="51" t="s">
        <v>194</v>
      </c>
      <c r="C86" s="25">
        <v>4.1100000000000003</v>
      </c>
      <c r="D86" s="24" t="s">
        <v>11</v>
      </c>
      <c r="E86" s="26"/>
      <c r="F86" s="26">
        <f>ROUND(C86*E86,2)</f>
        <v>0</v>
      </c>
      <c r="G86" s="27"/>
    </row>
    <row r="87" spans="1:7" s="23" customFormat="1" ht="33.6" customHeight="1">
      <c r="A87" s="24">
        <f>A86+0.01</f>
        <v>15.02</v>
      </c>
      <c r="B87" s="51" t="s">
        <v>195</v>
      </c>
      <c r="C87" s="25">
        <v>7.2</v>
      </c>
      <c r="D87" s="24" t="s">
        <v>11</v>
      </c>
      <c r="E87" s="26"/>
      <c r="F87" s="26">
        <f>ROUND(C87*E87,2)</f>
        <v>0</v>
      </c>
      <c r="G87" s="27"/>
    </row>
    <row r="88" spans="1:7" s="23" customFormat="1" ht="17.399999999999999" customHeight="1">
      <c r="A88" s="24"/>
      <c r="B88" s="51"/>
      <c r="C88" s="25"/>
      <c r="D88" s="24"/>
      <c r="E88" s="26"/>
      <c r="F88" s="26"/>
      <c r="G88" s="27">
        <f>SUM(F85:F88)</f>
        <v>0</v>
      </c>
    </row>
    <row r="89" spans="1:7" s="23" customFormat="1" ht="17.399999999999999" customHeight="1">
      <c r="A89" s="29">
        <v>16</v>
      </c>
      <c r="B89" s="58" t="s">
        <v>112</v>
      </c>
      <c r="C89" s="25"/>
      <c r="D89" s="24"/>
      <c r="E89" s="26"/>
      <c r="F89" s="26"/>
      <c r="G89" s="27"/>
    </row>
    <row r="90" spans="1:7" s="23" customFormat="1" ht="42" customHeight="1">
      <c r="A90" s="24">
        <f>A89+0.01</f>
        <v>16.010000000000002</v>
      </c>
      <c r="B90" s="51" t="s">
        <v>196</v>
      </c>
      <c r="C90" s="25">
        <v>8.09</v>
      </c>
      <c r="D90" s="24" t="s">
        <v>11</v>
      </c>
      <c r="E90" s="26"/>
      <c r="F90" s="26">
        <f>ROUND(C90*E90,2)</f>
        <v>0</v>
      </c>
      <c r="G90" s="27"/>
    </row>
    <row r="91" spans="1:7" s="23" customFormat="1" ht="30.6" customHeight="1">
      <c r="A91" s="24">
        <f>A90+0.01</f>
        <v>16.02</v>
      </c>
      <c r="B91" s="51" t="s">
        <v>197</v>
      </c>
      <c r="C91" s="25">
        <v>8.09</v>
      </c>
      <c r="D91" s="24" t="s">
        <v>11</v>
      </c>
      <c r="E91" s="26"/>
      <c r="F91" s="26">
        <f t="shared" ref="F91:F92" si="8">ROUND(C91*E91,2)</f>
        <v>0</v>
      </c>
      <c r="G91" s="27"/>
    </row>
    <row r="92" spans="1:7" s="23" customFormat="1" ht="39.6" customHeight="1">
      <c r="A92" s="24">
        <f>A91+0.01</f>
        <v>16.03</v>
      </c>
      <c r="B92" s="51" t="s">
        <v>198</v>
      </c>
      <c r="C92" s="25">
        <v>8.09</v>
      </c>
      <c r="D92" s="24" t="s">
        <v>11</v>
      </c>
      <c r="E92" s="26"/>
      <c r="F92" s="26">
        <f t="shared" si="8"/>
        <v>0</v>
      </c>
      <c r="G92" s="27"/>
    </row>
    <row r="93" spans="1:7" s="23" customFormat="1" ht="17.399999999999999" customHeight="1">
      <c r="A93" s="24"/>
      <c r="B93" s="51"/>
      <c r="C93" s="25"/>
      <c r="D93" s="24"/>
      <c r="E93" s="26"/>
      <c r="F93" s="26"/>
      <c r="G93" s="27">
        <f>SUM(F89:F93)</f>
        <v>0</v>
      </c>
    </row>
    <row r="94" spans="1:7" s="23" customFormat="1" ht="17.399999999999999" customHeight="1">
      <c r="A94" s="29">
        <v>17</v>
      </c>
      <c r="B94" s="58" t="s">
        <v>56</v>
      </c>
      <c r="C94" s="25"/>
      <c r="D94" s="24"/>
      <c r="E94" s="26"/>
      <c r="F94" s="26"/>
      <c r="G94" s="27"/>
    </row>
    <row r="95" spans="1:7" s="23" customFormat="1" ht="17.399999999999999" customHeight="1">
      <c r="A95" s="24">
        <f>A94+0.01</f>
        <v>17.010000000000002</v>
      </c>
      <c r="B95" s="51" t="s">
        <v>83</v>
      </c>
      <c r="C95" s="25">
        <v>75</v>
      </c>
      <c r="D95" s="24" t="s">
        <v>11</v>
      </c>
      <c r="E95" s="26"/>
      <c r="F95" s="26">
        <f>ROUND(C95*E95,2)</f>
        <v>0</v>
      </c>
      <c r="G95" s="27"/>
    </row>
    <row r="96" spans="1:7" s="23" customFormat="1" ht="17.399999999999999" customHeight="1">
      <c r="A96" s="24">
        <f>A95+0.01</f>
        <v>17.02</v>
      </c>
      <c r="B96" s="51" t="s">
        <v>199</v>
      </c>
      <c r="C96" s="25">
        <v>38.18</v>
      </c>
      <c r="D96" s="24" t="s">
        <v>15</v>
      </c>
      <c r="E96" s="26"/>
      <c r="F96" s="26">
        <f>ROUND(C96*E96,2)</f>
        <v>0</v>
      </c>
      <c r="G96" s="27"/>
    </row>
    <row r="97" spans="1:7" s="23" customFormat="1" ht="17.399999999999999" customHeight="1">
      <c r="A97" s="24"/>
      <c r="B97" s="51"/>
      <c r="C97" s="25"/>
      <c r="D97" s="24"/>
      <c r="E97" s="26"/>
      <c r="F97" s="26"/>
      <c r="G97" s="27">
        <f>SUM(F94:F97)</f>
        <v>0</v>
      </c>
    </row>
    <row r="98" spans="1:7" s="23" customFormat="1" ht="17.399999999999999" customHeight="1">
      <c r="A98" s="29">
        <v>18</v>
      </c>
      <c r="B98" s="58" t="s">
        <v>54</v>
      </c>
      <c r="C98" s="25"/>
      <c r="D98" s="24"/>
      <c r="E98" s="26"/>
      <c r="F98" s="26"/>
      <c r="G98" s="27"/>
    </row>
    <row r="99" spans="1:7" s="23" customFormat="1" ht="17.399999999999999" customHeight="1">
      <c r="A99" s="24">
        <f>A98+0.01</f>
        <v>18.010000000000002</v>
      </c>
      <c r="B99" s="51" t="s">
        <v>73</v>
      </c>
      <c r="C99" s="25">
        <v>24.06</v>
      </c>
      <c r="D99" s="24" t="s">
        <v>11</v>
      </c>
      <c r="E99" s="26"/>
      <c r="F99" s="26">
        <f>ROUND(C99*E99,2)</f>
        <v>0</v>
      </c>
      <c r="G99" s="27"/>
    </row>
    <row r="100" spans="1:7" s="23" customFormat="1" ht="17.399999999999999" customHeight="1">
      <c r="A100" s="24"/>
      <c r="B100" s="51"/>
      <c r="C100" s="25"/>
      <c r="D100" s="24"/>
      <c r="E100" s="26"/>
      <c r="F100" s="26"/>
      <c r="G100" s="27">
        <f>SUM(F98:F100)</f>
        <v>0</v>
      </c>
    </row>
    <row r="101" spans="1:7" s="23" customFormat="1" ht="17.399999999999999" customHeight="1">
      <c r="A101" s="29">
        <v>19</v>
      </c>
      <c r="B101" s="58" t="s">
        <v>84</v>
      </c>
      <c r="C101" s="25"/>
      <c r="D101" s="24"/>
      <c r="E101" s="26"/>
      <c r="F101" s="26"/>
      <c r="G101" s="27"/>
    </row>
    <row r="102" spans="1:7" s="23" customFormat="1" ht="28.8" customHeight="1">
      <c r="A102" s="24">
        <f t="shared" ref="A102:A112" si="9">A101+0.01</f>
        <v>19.010000000000002</v>
      </c>
      <c r="B102" s="51" t="s">
        <v>206</v>
      </c>
      <c r="C102" s="25">
        <v>6</v>
      </c>
      <c r="D102" s="24" t="s">
        <v>14</v>
      </c>
      <c r="E102" s="26"/>
      <c r="F102" s="26">
        <f>ROUND(C102*E102,2)</f>
        <v>0</v>
      </c>
      <c r="G102" s="27"/>
    </row>
    <row r="103" spans="1:7" s="23" customFormat="1" ht="17.399999999999999" customHeight="1">
      <c r="A103" s="24">
        <f t="shared" si="9"/>
        <v>19.02</v>
      </c>
      <c r="B103" s="51" t="s">
        <v>205</v>
      </c>
      <c r="C103" s="25">
        <v>6</v>
      </c>
      <c r="D103" s="24" t="s">
        <v>14</v>
      </c>
      <c r="E103" s="26"/>
      <c r="F103" s="26">
        <f t="shared" ref="F103:F112" si="10">ROUND(C103*E103,2)</f>
        <v>0</v>
      </c>
      <c r="G103" s="27"/>
    </row>
    <row r="104" spans="1:7" s="23" customFormat="1" ht="17.399999999999999" customHeight="1">
      <c r="A104" s="24">
        <f t="shared" si="9"/>
        <v>19.03</v>
      </c>
      <c r="B104" s="51" t="s">
        <v>202</v>
      </c>
      <c r="C104" s="25">
        <v>2</v>
      </c>
      <c r="D104" s="24" t="s">
        <v>14</v>
      </c>
      <c r="E104" s="26"/>
      <c r="F104" s="26">
        <f t="shared" si="10"/>
        <v>0</v>
      </c>
      <c r="G104" s="27"/>
    </row>
    <row r="105" spans="1:7" s="23" customFormat="1" ht="17.399999999999999" customHeight="1">
      <c r="A105" s="24">
        <f t="shared" si="9"/>
        <v>19.04</v>
      </c>
      <c r="B105" s="51" t="s">
        <v>207</v>
      </c>
      <c r="C105" s="25">
        <v>4</v>
      </c>
      <c r="D105" s="24" t="s">
        <v>14</v>
      </c>
      <c r="E105" s="26"/>
      <c r="F105" s="26">
        <f t="shared" si="10"/>
        <v>0</v>
      </c>
      <c r="G105" s="27"/>
    </row>
    <row r="106" spans="1:7" s="23" customFormat="1" ht="17.399999999999999" customHeight="1">
      <c r="A106" s="24">
        <f t="shared" si="9"/>
        <v>19.05</v>
      </c>
      <c r="B106" s="51" t="s">
        <v>203</v>
      </c>
      <c r="C106" s="25">
        <v>5</v>
      </c>
      <c r="D106" s="24" t="s">
        <v>14</v>
      </c>
      <c r="E106" s="26"/>
      <c r="F106" s="26">
        <f t="shared" si="10"/>
        <v>0</v>
      </c>
      <c r="G106" s="27"/>
    </row>
    <row r="107" spans="1:7" s="23" customFormat="1" ht="17.399999999999999" customHeight="1">
      <c r="A107" s="24">
        <f t="shared" si="9"/>
        <v>19.059999999999999</v>
      </c>
      <c r="B107" s="51" t="s">
        <v>114</v>
      </c>
      <c r="C107" s="25">
        <v>6</v>
      </c>
      <c r="D107" s="24" t="s">
        <v>14</v>
      </c>
      <c r="E107" s="26"/>
      <c r="F107" s="26">
        <f t="shared" si="10"/>
        <v>0</v>
      </c>
      <c r="G107" s="27"/>
    </row>
    <row r="108" spans="1:7" s="23" customFormat="1" ht="17.399999999999999" customHeight="1">
      <c r="A108" s="24">
        <f t="shared" si="9"/>
        <v>19.07</v>
      </c>
      <c r="B108" s="51" t="s">
        <v>200</v>
      </c>
      <c r="C108" s="25">
        <v>2</v>
      </c>
      <c r="D108" s="24" t="s">
        <v>14</v>
      </c>
      <c r="E108" s="26"/>
      <c r="F108" s="26">
        <f t="shared" si="10"/>
        <v>0</v>
      </c>
      <c r="G108" s="27"/>
    </row>
    <row r="109" spans="1:7" s="23" customFormat="1" ht="17.399999999999999" customHeight="1">
      <c r="A109" s="24">
        <f t="shared" si="9"/>
        <v>19.079999999999998</v>
      </c>
      <c r="B109" s="51" t="s">
        <v>204</v>
      </c>
      <c r="C109" s="25">
        <v>2</v>
      </c>
      <c r="D109" s="24" t="s">
        <v>14</v>
      </c>
      <c r="E109" s="26"/>
      <c r="F109" s="26">
        <f t="shared" si="10"/>
        <v>0</v>
      </c>
      <c r="G109" s="27"/>
    </row>
    <row r="110" spans="1:7" s="23" customFormat="1" ht="17.399999999999999" customHeight="1">
      <c r="A110" s="24">
        <f t="shared" si="9"/>
        <v>19.09</v>
      </c>
      <c r="B110" s="51" t="s">
        <v>123</v>
      </c>
      <c r="C110" s="25">
        <v>2</v>
      </c>
      <c r="D110" s="24" t="s">
        <v>14</v>
      </c>
      <c r="E110" s="26"/>
      <c r="F110" s="26">
        <f t="shared" si="10"/>
        <v>0</v>
      </c>
      <c r="G110" s="27"/>
    </row>
    <row r="111" spans="1:7" s="23" customFormat="1" ht="17.399999999999999" customHeight="1">
      <c r="A111" s="24">
        <f t="shared" si="9"/>
        <v>19.100000000000001</v>
      </c>
      <c r="B111" s="51" t="s">
        <v>124</v>
      </c>
      <c r="C111" s="25">
        <v>2</v>
      </c>
      <c r="D111" s="24" t="s">
        <v>14</v>
      </c>
      <c r="E111" s="26"/>
      <c r="F111" s="26">
        <f t="shared" si="10"/>
        <v>0</v>
      </c>
      <c r="G111" s="27"/>
    </row>
    <row r="112" spans="1:7" s="23" customFormat="1" ht="17.399999999999999" customHeight="1">
      <c r="A112" s="24">
        <f t="shared" si="9"/>
        <v>19.11</v>
      </c>
      <c r="B112" s="51" t="s">
        <v>69</v>
      </c>
      <c r="C112" s="25">
        <v>6</v>
      </c>
      <c r="D112" s="24" t="s">
        <v>14</v>
      </c>
      <c r="E112" s="26"/>
      <c r="F112" s="26">
        <f t="shared" si="10"/>
        <v>0</v>
      </c>
      <c r="G112" s="27"/>
    </row>
    <row r="113" spans="1:7" s="23" customFormat="1" ht="17.399999999999999" customHeight="1">
      <c r="A113" s="24"/>
      <c r="B113" s="51"/>
      <c r="C113" s="25"/>
      <c r="D113" s="24"/>
      <c r="E113" s="26"/>
      <c r="F113" s="26"/>
      <c r="G113" s="27">
        <f>SUM(F101:F113)</f>
        <v>0</v>
      </c>
    </row>
    <row r="114" spans="1:7" s="23" customFormat="1" ht="17.399999999999999" customHeight="1">
      <c r="A114" s="29">
        <v>20</v>
      </c>
      <c r="B114" s="58" t="s">
        <v>9</v>
      </c>
      <c r="C114" s="25"/>
      <c r="D114" s="24"/>
      <c r="E114" s="26"/>
      <c r="F114" s="26"/>
      <c r="G114" s="27"/>
    </row>
    <row r="115" spans="1:7" s="23" customFormat="1" ht="17.399999999999999" customHeight="1">
      <c r="A115" s="24">
        <f>A114+0.01</f>
        <v>20.010000000000002</v>
      </c>
      <c r="B115" s="51" t="s">
        <v>208</v>
      </c>
      <c r="C115" s="25">
        <v>2</v>
      </c>
      <c r="D115" s="24" t="s">
        <v>14</v>
      </c>
      <c r="E115" s="26"/>
      <c r="F115" s="26">
        <f>ROUND(C115*E115,2)</f>
        <v>0</v>
      </c>
      <c r="G115" s="27"/>
    </row>
    <row r="116" spans="1:7" s="23" customFormat="1" ht="17.399999999999999" customHeight="1">
      <c r="A116" s="24">
        <f t="shared" ref="A116:A117" si="11">A115+0.01</f>
        <v>20.02</v>
      </c>
      <c r="B116" s="51" t="s">
        <v>209</v>
      </c>
      <c r="C116" s="25">
        <v>2</v>
      </c>
      <c r="D116" s="24" t="s">
        <v>14</v>
      </c>
      <c r="E116" s="26"/>
      <c r="F116" s="26">
        <f t="shared" ref="F116:F117" si="12">ROUND(C116*E116,2)</f>
        <v>0</v>
      </c>
      <c r="G116" s="27"/>
    </row>
    <row r="117" spans="1:7" s="23" customFormat="1" ht="17.399999999999999" customHeight="1">
      <c r="A117" s="24">
        <f t="shared" si="11"/>
        <v>20.03</v>
      </c>
      <c r="B117" s="51" t="s">
        <v>10</v>
      </c>
      <c r="C117" s="25">
        <v>44</v>
      </c>
      <c r="D117" s="24" t="s">
        <v>11</v>
      </c>
      <c r="E117" s="26"/>
      <c r="F117" s="26">
        <f t="shared" si="12"/>
        <v>0</v>
      </c>
      <c r="G117" s="27"/>
    </row>
    <row r="118" spans="1:7" s="23" customFormat="1" ht="17.399999999999999" customHeight="1">
      <c r="A118" s="24"/>
      <c r="B118" s="51"/>
      <c r="C118" s="25"/>
      <c r="D118" s="24"/>
      <c r="E118" s="26"/>
      <c r="F118" s="26"/>
      <c r="G118" s="27">
        <f>SUM(F114:F118)</f>
        <v>0</v>
      </c>
    </row>
    <row r="119" spans="1:7" s="71" customFormat="1" ht="16.8" customHeight="1">
      <c r="A119" s="65" t="s">
        <v>96</v>
      </c>
      <c r="B119" s="66" t="s">
        <v>210</v>
      </c>
      <c r="C119" s="67">
        <v>5</v>
      </c>
      <c r="D119" s="68" t="s">
        <v>14</v>
      </c>
      <c r="E119" s="69"/>
      <c r="F119" s="69"/>
      <c r="G119" s="70"/>
    </row>
    <row r="120" spans="1:7" s="23" customFormat="1" ht="17.399999999999999" customHeight="1">
      <c r="A120" s="29">
        <v>21</v>
      </c>
      <c r="B120" s="58" t="s">
        <v>0</v>
      </c>
      <c r="C120" s="25"/>
      <c r="D120" s="24"/>
      <c r="E120" s="26"/>
      <c r="F120" s="26"/>
      <c r="G120" s="27"/>
    </row>
    <row r="121" spans="1:7" s="23" customFormat="1" ht="17.399999999999999" customHeight="1">
      <c r="A121" s="24">
        <f>A120+0.01</f>
        <v>21.01</v>
      </c>
      <c r="B121" s="51" t="s">
        <v>211</v>
      </c>
      <c r="C121" s="25">
        <v>133.9</v>
      </c>
      <c r="D121" s="24" t="s">
        <v>11</v>
      </c>
      <c r="E121" s="26"/>
      <c r="F121" s="26">
        <f t="shared" ref="F121:F129" si="13">ROUND(C121*E121,2)</f>
        <v>0</v>
      </c>
      <c r="G121" s="27"/>
    </row>
    <row r="122" spans="1:7" s="23" customFormat="1" ht="17.399999999999999" customHeight="1">
      <c r="A122" s="24">
        <f t="shared" ref="A122:A129" si="14">A121+0.01</f>
        <v>21.02</v>
      </c>
      <c r="B122" s="51" t="s">
        <v>125</v>
      </c>
      <c r="C122" s="25">
        <v>80</v>
      </c>
      <c r="D122" s="24" t="s">
        <v>11</v>
      </c>
      <c r="E122" s="26"/>
      <c r="F122" s="26">
        <f t="shared" si="13"/>
        <v>0</v>
      </c>
      <c r="G122" s="27"/>
    </row>
    <row r="123" spans="1:7" s="23" customFormat="1" ht="17.399999999999999" customHeight="1">
      <c r="A123" s="24">
        <f t="shared" si="14"/>
        <v>21.03</v>
      </c>
      <c r="B123" s="51" t="s">
        <v>175</v>
      </c>
      <c r="C123" s="25">
        <v>133.9</v>
      </c>
      <c r="D123" s="24" t="s">
        <v>11</v>
      </c>
      <c r="E123" s="26"/>
      <c r="F123" s="26">
        <f>ROUND(C123*E123,2)</f>
        <v>0</v>
      </c>
      <c r="G123" s="27"/>
    </row>
    <row r="124" spans="1:7" s="23" customFormat="1" ht="17.399999999999999" customHeight="1">
      <c r="A124" s="24">
        <f t="shared" si="14"/>
        <v>21.04</v>
      </c>
      <c r="B124" s="51" t="s">
        <v>72</v>
      </c>
      <c r="C124" s="25">
        <v>84.05</v>
      </c>
      <c r="D124" s="24" t="s">
        <v>11</v>
      </c>
      <c r="E124" s="26"/>
      <c r="F124" s="26">
        <f t="shared" si="13"/>
        <v>0</v>
      </c>
      <c r="G124" s="27"/>
    </row>
    <row r="125" spans="1:7" s="23" customFormat="1" ht="17.399999999999999" customHeight="1">
      <c r="A125" s="24">
        <f t="shared" si="14"/>
        <v>21.05</v>
      </c>
      <c r="B125" s="51" t="s">
        <v>212</v>
      </c>
      <c r="C125" s="25">
        <v>71.41</v>
      </c>
      <c r="D125" s="24" t="s">
        <v>11</v>
      </c>
      <c r="E125" s="26"/>
      <c r="F125" s="26">
        <f t="shared" si="13"/>
        <v>0</v>
      </c>
      <c r="G125" s="27"/>
    </row>
    <row r="126" spans="1:7" s="23" customFormat="1" ht="17.399999999999999" customHeight="1">
      <c r="A126" s="24">
        <f t="shared" si="14"/>
        <v>21.06</v>
      </c>
      <c r="B126" s="51" t="s">
        <v>171</v>
      </c>
      <c r="C126" s="25">
        <v>8.93</v>
      </c>
      <c r="D126" s="24" t="s">
        <v>11</v>
      </c>
      <c r="E126" s="26"/>
      <c r="F126" s="26">
        <f t="shared" si="13"/>
        <v>0</v>
      </c>
      <c r="G126" s="27"/>
    </row>
    <row r="127" spans="1:7" s="23" customFormat="1" ht="17.399999999999999" customHeight="1">
      <c r="A127" s="24">
        <f t="shared" si="14"/>
        <v>21.07</v>
      </c>
      <c r="B127" s="51" t="s">
        <v>70</v>
      </c>
      <c r="C127" s="25">
        <v>141.6</v>
      </c>
      <c r="D127" s="24" t="s">
        <v>11</v>
      </c>
      <c r="E127" s="26"/>
      <c r="F127" s="26">
        <f t="shared" si="13"/>
        <v>0</v>
      </c>
      <c r="G127" s="27"/>
    </row>
    <row r="128" spans="1:7" s="23" customFormat="1" ht="17.399999999999999" customHeight="1">
      <c r="A128" s="24">
        <f t="shared" si="14"/>
        <v>21.08</v>
      </c>
      <c r="B128" s="51" t="s">
        <v>189</v>
      </c>
      <c r="C128" s="25">
        <v>275.5</v>
      </c>
      <c r="D128" s="24" t="s">
        <v>11</v>
      </c>
      <c r="E128" s="26"/>
      <c r="F128" s="26">
        <f t="shared" si="13"/>
        <v>0</v>
      </c>
      <c r="G128" s="27"/>
    </row>
    <row r="129" spans="1:7" s="23" customFormat="1" ht="17.399999999999999" customHeight="1">
      <c r="A129" s="24">
        <f t="shared" si="14"/>
        <v>21.09</v>
      </c>
      <c r="B129" s="51" t="s">
        <v>60</v>
      </c>
      <c r="C129" s="25">
        <v>1</v>
      </c>
      <c r="D129" s="24" t="s">
        <v>14</v>
      </c>
      <c r="E129" s="26"/>
      <c r="F129" s="26">
        <f t="shared" si="13"/>
        <v>0</v>
      </c>
      <c r="G129" s="27"/>
    </row>
    <row r="130" spans="1:7" s="23" customFormat="1" ht="17.399999999999999" customHeight="1">
      <c r="A130" s="24"/>
      <c r="B130" s="51"/>
      <c r="C130" s="25"/>
      <c r="D130" s="24"/>
      <c r="E130" s="26"/>
      <c r="F130" s="26"/>
      <c r="G130" s="27">
        <f>SUM(F120:F130)</f>
        <v>0</v>
      </c>
    </row>
    <row r="131" spans="1:7" s="23" customFormat="1" ht="17.399999999999999" customHeight="1">
      <c r="A131" s="29">
        <v>22</v>
      </c>
      <c r="B131" s="58" t="s">
        <v>50</v>
      </c>
      <c r="C131" s="25"/>
      <c r="D131" s="24"/>
      <c r="E131" s="26"/>
      <c r="F131" s="26"/>
      <c r="G131" s="27"/>
    </row>
    <row r="132" spans="1:7" s="23" customFormat="1" ht="17.399999999999999" customHeight="1">
      <c r="A132" s="24">
        <f>A131+0.01</f>
        <v>22.01</v>
      </c>
      <c r="B132" s="51" t="s">
        <v>61</v>
      </c>
      <c r="C132" s="25">
        <v>1</v>
      </c>
      <c r="D132" s="24" t="s">
        <v>19</v>
      </c>
      <c r="E132" s="26"/>
      <c r="F132" s="26">
        <f>ROUND(C132*E132,2)</f>
        <v>0</v>
      </c>
      <c r="G132" s="27"/>
    </row>
    <row r="133" spans="1:7" s="23" customFormat="1" ht="17.399999999999999" customHeight="1">
      <c r="A133" s="24"/>
      <c r="B133" s="51"/>
      <c r="C133" s="25"/>
      <c r="D133" s="24"/>
      <c r="E133" s="26"/>
      <c r="F133" s="26"/>
      <c r="G133" s="27">
        <f>SUM(F131:F133)</f>
        <v>0</v>
      </c>
    </row>
    <row r="134" spans="1:7" s="23" customFormat="1" ht="17.399999999999999" customHeight="1">
      <c r="A134" s="29">
        <v>23</v>
      </c>
      <c r="B134" s="58" t="s">
        <v>4</v>
      </c>
      <c r="C134" s="25"/>
      <c r="D134" s="24"/>
      <c r="E134" s="26"/>
      <c r="F134" s="26"/>
      <c r="G134" s="27"/>
    </row>
    <row r="135" spans="1:7" s="23" customFormat="1" ht="17.399999999999999" customHeight="1">
      <c r="A135" s="24">
        <f>A134+0.01</f>
        <v>23.01</v>
      </c>
      <c r="B135" s="51" t="s">
        <v>99</v>
      </c>
      <c r="C135" s="25">
        <v>80</v>
      </c>
      <c r="D135" s="24" t="s">
        <v>11</v>
      </c>
      <c r="E135" s="26"/>
      <c r="F135" s="26">
        <f>ROUND(C135*E135,2)</f>
        <v>0</v>
      </c>
      <c r="G135" s="27"/>
    </row>
    <row r="136" spans="1:7" s="23" customFormat="1" ht="27.6" customHeight="1">
      <c r="A136" s="24">
        <f t="shared" ref="A136:A137" si="15">A135+0.01</f>
        <v>23.02</v>
      </c>
      <c r="B136" s="51" t="s">
        <v>201</v>
      </c>
      <c r="C136" s="25">
        <v>84.05</v>
      </c>
      <c r="D136" s="24" t="s">
        <v>11</v>
      </c>
      <c r="E136" s="26"/>
      <c r="F136" s="26">
        <f>ROUND(C136*E136,2)</f>
        <v>0</v>
      </c>
      <c r="G136" s="27"/>
    </row>
    <row r="137" spans="1:7" s="23" customFormat="1" ht="29.4" customHeight="1">
      <c r="A137" s="24">
        <f t="shared" si="15"/>
        <v>23.03</v>
      </c>
      <c r="B137" s="51" t="s">
        <v>168</v>
      </c>
      <c r="C137" s="25">
        <v>84.05</v>
      </c>
      <c r="D137" s="24" t="s">
        <v>11</v>
      </c>
      <c r="E137" s="26"/>
      <c r="F137" s="26">
        <f>ROUND(C137*E137,2)</f>
        <v>0</v>
      </c>
      <c r="G137" s="27"/>
    </row>
    <row r="138" spans="1:7" s="23" customFormat="1" ht="17.399999999999999" customHeight="1">
      <c r="A138" s="24"/>
      <c r="B138" s="51"/>
      <c r="C138" s="25"/>
      <c r="D138" s="24"/>
      <c r="E138" s="26"/>
      <c r="F138" s="26"/>
      <c r="G138" s="27">
        <f>SUM(F134:F138)</f>
        <v>0</v>
      </c>
    </row>
    <row r="139" spans="1:7" s="23" customFormat="1" ht="17.399999999999999" customHeight="1">
      <c r="A139" s="29">
        <v>24</v>
      </c>
      <c r="B139" s="58" t="s">
        <v>5</v>
      </c>
      <c r="C139" s="25"/>
      <c r="D139" s="24"/>
      <c r="E139" s="26"/>
      <c r="F139" s="26"/>
      <c r="G139" s="27"/>
    </row>
    <row r="140" spans="1:7" s="23" customFormat="1" ht="17.399999999999999" customHeight="1">
      <c r="A140" s="24">
        <f>A139+0.01</f>
        <v>24.01</v>
      </c>
      <c r="B140" s="51" t="s">
        <v>213</v>
      </c>
      <c r="C140" s="25">
        <v>182.18</v>
      </c>
      <c r="D140" s="24" t="s">
        <v>11</v>
      </c>
      <c r="E140" s="26"/>
      <c r="F140" s="26">
        <f>ROUND(C140*E140,2)</f>
        <v>0</v>
      </c>
      <c r="G140" s="27"/>
    </row>
    <row r="141" spans="1:7" s="23" customFormat="1" ht="28.8" customHeight="1">
      <c r="A141" s="24">
        <f>A140+0.01</f>
        <v>24.02</v>
      </c>
      <c r="B141" s="51" t="s">
        <v>159</v>
      </c>
      <c r="C141" s="25">
        <v>141.68</v>
      </c>
      <c r="D141" s="24" t="s">
        <v>11</v>
      </c>
      <c r="E141" s="26"/>
      <c r="F141" s="26">
        <f>ROUND(C141*E141,2)</f>
        <v>0</v>
      </c>
      <c r="G141" s="27"/>
    </row>
    <row r="142" spans="1:7" s="23" customFormat="1" ht="17.399999999999999" customHeight="1">
      <c r="A142" s="24"/>
      <c r="B142" s="51"/>
      <c r="C142" s="25"/>
      <c r="D142" s="24"/>
      <c r="E142" s="26"/>
      <c r="F142" s="26"/>
      <c r="G142" s="27">
        <f>SUM(F139:F142)</f>
        <v>0</v>
      </c>
    </row>
    <row r="143" spans="1:7" s="23" customFormat="1" ht="17.399999999999999" customHeight="1">
      <c r="A143" s="29">
        <v>25</v>
      </c>
      <c r="B143" s="58" t="s">
        <v>7</v>
      </c>
      <c r="C143" s="25"/>
      <c r="D143" s="24"/>
      <c r="E143" s="26"/>
      <c r="F143" s="26"/>
      <c r="G143" s="27"/>
    </row>
    <row r="144" spans="1:7" s="23" customFormat="1" ht="26.4" customHeight="1">
      <c r="A144" s="24">
        <f>A143+0.01</f>
        <v>25.01</v>
      </c>
      <c r="B144" s="51" t="s">
        <v>214</v>
      </c>
      <c r="C144" s="25">
        <v>46.68</v>
      </c>
      <c r="D144" s="24" t="s">
        <v>11</v>
      </c>
      <c r="E144" s="26"/>
      <c r="F144" s="26">
        <f>ROUND(C144*E144,2)</f>
        <v>0</v>
      </c>
      <c r="G144" s="27"/>
    </row>
    <row r="145" spans="1:7" s="23" customFormat="1" ht="28.8" customHeight="1">
      <c r="A145" s="24">
        <f>A144+0.01</f>
        <v>25.02</v>
      </c>
      <c r="B145" s="51" t="s">
        <v>215</v>
      </c>
      <c r="C145" s="25">
        <v>24.73</v>
      </c>
      <c r="D145" s="24" t="s">
        <v>11</v>
      </c>
      <c r="E145" s="26"/>
      <c r="F145" s="26">
        <f>ROUND(C145*E145,2)</f>
        <v>0</v>
      </c>
      <c r="G145" s="27"/>
    </row>
    <row r="146" spans="1:7" s="23" customFormat="1" ht="17.399999999999999" customHeight="1">
      <c r="A146" s="24"/>
      <c r="B146" s="51"/>
      <c r="C146" s="25"/>
      <c r="D146" s="24"/>
      <c r="E146" s="26"/>
      <c r="F146" s="26"/>
      <c r="G146" s="27">
        <f>SUM(F143:F146)</f>
        <v>0</v>
      </c>
    </row>
    <row r="147" spans="1:7" s="23" customFormat="1" ht="17.399999999999999" customHeight="1">
      <c r="A147" s="29">
        <v>26</v>
      </c>
      <c r="B147" s="58" t="s">
        <v>6</v>
      </c>
      <c r="C147" s="25"/>
      <c r="D147" s="24"/>
      <c r="E147" s="26"/>
      <c r="F147" s="26"/>
      <c r="G147" s="27"/>
    </row>
    <row r="148" spans="1:7" s="23" customFormat="1" ht="29.4" customHeight="1">
      <c r="A148" s="24">
        <f>A147+0.01</f>
        <v>26.01</v>
      </c>
      <c r="B148" s="51" t="s">
        <v>216</v>
      </c>
      <c r="C148" s="25">
        <v>8.93</v>
      </c>
      <c r="D148" s="24" t="s">
        <v>11</v>
      </c>
      <c r="E148" s="26"/>
      <c r="F148" s="26">
        <f>ROUND(C148*E148,2)</f>
        <v>0</v>
      </c>
      <c r="G148" s="27"/>
    </row>
    <row r="149" spans="1:7" s="23" customFormat="1" ht="17.399999999999999" customHeight="1">
      <c r="A149" s="24"/>
      <c r="B149" s="51"/>
      <c r="C149" s="25"/>
      <c r="D149" s="24"/>
      <c r="E149" s="26"/>
      <c r="F149" s="26"/>
      <c r="G149" s="27">
        <f>SUM(F147:F149)</f>
        <v>0</v>
      </c>
    </row>
    <row r="150" spans="1:7" s="23" customFormat="1" ht="17.399999999999999" customHeight="1">
      <c r="A150" s="29">
        <v>27</v>
      </c>
      <c r="B150" s="72" t="s">
        <v>56</v>
      </c>
      <c r="C150" s="25"/>
      <c r="D150" s="24"/>
      <c r="E150" s="26"/>
      <c r="F150" s="26"/>
      <c r="G150" s="27"/>
    </row>
    <row r="151" spans="1:7" s="23" customFormat="1" ht="17.399999999999999" customHeight="1">
      <c r="A151" s="24">
        <f>A150+0.01</f>
        <v>27.01</v>
      </c>
      <c r="B151" s="51" t="s">
        <v>57</v>
      </c>
      <c r="C151" s="25">
        <v>156</v>
      </c>
      <c r="D151" s="24" t="s">
        <v>11</v>
      </c>
      <c r="E151" s="26"/>
      <c r="F151" s="26">
        <f>ROUND(C151*E151,2)</f>
        <v>0</v>
      </c>
      <c r="G151" s="27"/>
    </row>
    <row r="152" spans="1:7" s="23" customFormat="1" ht="17.399999999999999" customHeight="1">
      <c r="A152" s="24">
        <f>A151+0.01</f>
        <v>27.02</v>
      </c>
      <c r="B152" s="51" t="s">
        <v>199</v>
      </c>
      <c r="C152" s="25">
        <v>103</v>
      </c>
      <c r="D152" s="24" t="s">
        <v>15</v>
      </c>
      <c r="E152" s="26"/>
      <c r="F152" s="26">
        <f>ROUND(C152*E152,2)</f>
        <v>0</v>
      </c>
      <c r="G152" s="27"/>
    </row>
    <row r="153" spans="1:7" s="23" customFormat="1" ht="17.399999999999999" customHeight="1">
      <c r="A153" s="24"/>
      <c r="B153" s="51"/>
      <c r="C153" s="25"/>
      <c r="D153" s="24"/>
      <c r="E153" s="26"/>
      <c r="F153" s="26"/>
      <c r="G153" s="27">
        <f>SUM(F151:F153)</f>
        <v>0</v>
      </c>
    </row>
    <row r="154" spans="1:7" s="23" customFormat="1" ht="17.399999999999999" customHeight="1">
      <c r="A154" s="29">
        <v>28</v>
      </c>
      <c r="B154" s="72" t="s">
        <v>54</v>
      </c>
      <c r="C154" s="25"/>
      <c r="D154" s="24"/>
      <c r="E154" s="26"/>
      <c r="F154" s="26"/>
      <c r="G154" s="27"/>
    </row>
    <row r="155" spans="1:7" s="23" customFormat="1" ht="17.399999999999999" customHeight="1">
      <c r="A155" s="24">
        <f>A154+0.01</f>
        <v>28.01</v>
      </c>
      <c r="B155" s="51" t="s">
        <v>73</v>
      </c>
      <c r="C155" s="25">
        <v>80.33</v>
      </c>
      <c r="D155" s="24" t="s">
        <v>11</v>
      </c>
      <c r="E155" s="26"/>
      <c r="F155" s="26">
        <f>ROUND(C155*E155,2)</f>
        <v>0</v>
      </c>
      <c r="G155" s="27"/>
    </row>
    <row r="156" spans="1:7" s="23" customFormat="1" ht="17.399999999999999" customHeight="1">
      <c r="A156" s="24"/>
      <c r="B156" s="51"/>
      <c r="C156" s="25"/>
      <c r="D156" s="24"/>
      <c r="E156" s="26"/>
      <c r="F156" s="26"/>
      <c r="G156" s="27">
        <f>SUM(F154:F156)</f>
        <v>0</v>
      </c>
    </row>
    <row r="157" spans="1:7" s="23" customFormat="1" ht="17.399999999999999" customHeight="1">
      <c r="A157" s="29">
        <v>29</v>
      </c>
      <c r="B157" s="72" t="s">
        <v>9</v>
      </c>
      <c r="C157" s="25"/>
      <c r="D157" s="24"/>
      <c r="E157" s="26"/>
      <c r="F157" s="26"/>
      <c r="G157" s="27"/>
    </row>
    <row r="158" spans="1:7" s="23" customFormat="1" ht="17.399999999999999" customHeight="1">
      <c r="A158" s="24">
        <f>A157+0.01</f>
        <v>29.01</v>
      </c>
      <c r="B158" s="51" t="s">
        <v>100</v>
      </c>
      <c r="C158" s="25">
        <v>30</v>
      </c>
      <c r="D158" s="24" t="s">
        <v>14</v>
      </c>
      <c r="E158" s="26"/>
      <c r="F158" s="26">
        <f t="shared" ref="F158:F163" si="16">+C158*E158</f>
        <v>0</v>
      </c>
      <c r="G158" s="27"/>
    </row>
    <row r="159" spans="1:7" s="23" customFormat="1" ht="17.399999999999999" customHeight="1">
      <c r="A159" s="24">
        <f t="shared" ref="A159:A163" si="17">A158+0.01</f>
        <v>29.02</v>
      </c>
      <c r="B159" s="51" t="s">
        <v>101</v>
      </c>
      <c r="C159" s="25">
        <v>120</v>
      </c>
      <c r="D159" s="24" t="s">
        <v>14</v>
      </c>
      <c r="E159" s="26"/>
      <c r="F159" s="26">
        <f t="shared" si="16"/>
        <v>0</v>
      </c>
      <c r="G159" s="27"/>
    </row>
    <row r="160" spans="1:7" s="23" customFormat="1" ht="29.4" customHeight="1">
      <c r="A160" s="24">
        <f t="shared" si="17"/>
        <v>29.03</v>
      </c>
      <c r="B160" s="51" t="s">
        <v>229</v>
      </c>
      <c r="C160" s="25">
        <v>15</v>
      </c>
      <c r="D160" s="24" t="s">
        <v>14</v>
      </c>
      <c r="E160" s="26"/>
      <c r="F160" s="26">
        <f t="shared" si="16"/>
        <v>0</v>
      </c>
      <c r="G160" s="27"/>
    </row>
    <row r="161" spans="1:7" s="23" customFormat="1" ht="19.2" customHeight="1">
      <c r="A161" s="24">
        <f t="shared" si="17"/>
        <v>29.04</v>
      </c>
      <c r="B161" s="51" t="s">
        <v>218</v>
      </c>
      <c r="C161" s="25">
        <v>5</v>
      </c>
      <c r="D161" s="24" t="s">
        <v>14</v>
      </c>
      <c r="E161" s="26"/>
      <c r="F161" s="26">
        <f t="shared" si="16"/>
        <v>0</v>
      </c>
      <c r="G161" s="27"/>
    </row>
    <row r="162" spans="1:7" s="23" customFormat="1" ht="17.399999999999999" customHeight="1">
      <c r="A162" s="24">
        <f t="shared" si="17"/>
        <v>29.05</v>
      </c>
      <c r="B162" s="51" t="s">
        <v>161</v>
      </c>
      <c r="C162" s="25">
        <v>33.619999999999997</v>
      </c>
      <c r="D162" s="24" t="s">
        <v>12</v>
      </c>
      <c r="E162" s="26"/>
      <c r="F162" s="26">
        <f t="shared" si="16"/>
        <v>0</v>
      </c>
      <c r="G162" s="27"/>
    </row>
    <row r="163" spans="1:7" s="23" customFormat="1" ht="17.399999999999999" customHeight="1">
      <c r="A163" s="24">
        <f t="shared" si="17"/>
        <v>29.06</v>
      </c>
      <c r="B163" s="51" t="s">
        <v>71</v>
      </c>
      <c r="C163" s="25">
        <v>130.04</v>
      </c>
      <c r="D163" s="24" t="s">
        <v>11</v>
      </c>
      <c r="E163" s="26"/>
      <c r="F163" s="26">
        <f t="shared" si="16"/>
        <v>0</v>
      </c>
      <c r="G163" s="27"/>
    </row>
    <row r="164" spans="1:7" s="23" customFormat="1" ht="17.399999999999999" customHeight="1">
      <c r="A164" s="24"/>
      <c r="B164" s="51"/>
      <c r="C164" s="25"/>
      <c r="D164" s="24"/>
      <c r="E164" s="26"/>
      <c r="F164" s="26"/>
      <c r="G164" s="27">
        <f>SUM(F157:F164)</f>
        <v>0</v>
      </c>
    </row>
    <row r="165" spans="1:7" s="71" customFormat="1" ht="16.8" customHeight="1">
      <c r="A165" s="65" t="s">
        <v>97</v>
      </c>
      <c r="B165" s="66" t="s">
        <v>120</v>
      </c>
      <c r="C165" s="67">
        <v>1</v>
      </c>
      <c r="D165" s="68" t="s">
        <v>14</v>
      </c>
      <c r="E165" s="69"/>
      <c r="F165" s="69"/>
      <c r="G165" s="70"/>
    </row>
    <row r="166" spans="1:7" s="23" customFormat="1" ht="17.399999999999999" customHeight="1">
      <c r="A166" s="29">
        <v>30</v>
      </c>
      <c r="B166" s="58" t="s">
        <v>0</v>
      </c>
      <c r="C166" s="25"/>
      <c r="D166" s="24"/>
      <c r="E166" s="26"/>
      <c r="F166" s="26"/>
      <c r="G166" s="27"/>
    </row>
    <row r="167" spans="1:7" s="23" customFormat="1" ht="17.399999999999999" customHeight="1">
      <c r="A167" s="24">
        <f>A166+0.01</f>
        <v>30.01</v>
      </c>
      <c r="B167" s="51" t="s">
        <v>108</v>
      </c>
      <c r="C167" s="25">
        <v>7.8</v>
      </c>
      <c r="D167" s="24" t="s">
        <v>11</v>
      </c>
      <c r="E167" s="26"/>
      <c r="F167" s="26">
        <f t="shared" ref="F167:F169" si="18">ROUND(C167*E167,2)</f>
        <v>0</v>
      </c>
      <c r="G167" s="27"/>
    </row>
    <row r="168" spans="1:7" s="23" customFormat="1" ht="17.399999999999999" customHeight="1">
      <c r="A168" s="24">
        <f>A167+0.01</f>
        <v>30.02</v>
      </c>
      <c r="B168" s="51" t="s">
        <v>219</v>
      </c>
      <c r="C168" s="25">
        <v>36.44</v>
      </c>
      <c r="D168" s="24" t="s">
        <v>11</v>
      </c>
      <c r="E168" s="26"/>
      <c r="F168" s="26">
        <f t="shared" si="18"/>
        <v>0</v>
      </c>
      <c r="G168" s="27"/>
    </row>
    <row r="169" spans="1:7" s="23" customFormat="1" ht="17.399999999999999" customHeight="1">
      <c r="A169" s="24">
        <f>A168+0.01</f>
        <v>30.03</v>
      </c>
      <c r="B169" s="51" t="s">
        <v>82</v>
      </c>
      <c r="C169" s="25">
        <v>7.11</v>
      </c>
      <c r="D169" s="24" t="s">
        <v>17</v>
      </c>
      <c r="E169" s="26"/>
      <c r="F169" s="26">
        <f t="shared" si="18"/>
        <v>0</v>
      </c>
      <c r="G169" s="27"/>
    </row>
    <row r="170" spans="1:7" s="23" customFormat="1" ht="17.399999999999999" customHeight="1">
      <c r="A170" s="24"/>
      <c r="B170" s="51"/>
      <c r="C170" s="25"/>
      <c r="D170" s="24"/>
      <c r="E170" s="26"/>
      <c r="F170" s="26"/>
      <c r="G170" s="27">
        <f>SUM(F166:F170)</f>
        <v>0</v>
      </c>
    </row>
    <row r="171" spans="1:7" s="23" customFormat="1" ht="17.399999999999999" customHeight="1">
      <c r="A171" s="29">
        <v>31</v>
      </c>
      <c r="B171" s="58" t="s">
        <v>1</v>
      </c>
      <c r="C171" s="25"/>
      <c r="D171" s="24"/>
      <c r="E171" s="26"/>
      <c r="F171" s="26"/>
      <c r="G171" s="27"/>
    </row>
    <row r="172" spans="1:7" s="23" customFormat="1" ht="17.399999999999999" customHeight="1">
      <c r="A172" s="24">
        <f>A171+0.01</f>
        <v>31.01</v>
      </c>
      <c r="B172" s="51" t="s">
        <v>24</v>
      </c>
      <c r="C172" s="25">
        <v>2.67</v>
      </c>
      <c r="D172" s="24" t="s">
        <v>16</v>
      </c>
      <c r="E172" s="26"/>
      <c r="F172" s="26">
        <f>ROUND(C172*E172,2)</f>
        <v>0</v>
      </c>
      <c r="G172" s="27"/>
    </row>
    <row r="173" spans="1:7" s="23" customFormat="1" ht="17.399999999999999" customHeight="1">
      <c r="A173" s="24">
        <f t="shared" ref="A173:A174" si="19">A172+0.01</f>
        <v>31.02</v>
      </c>
      <c r="B173" s="51" t="s">
        <v>80</v>
      </c>
      <c r="C173" s="25">
        <v>1.19</v>
      </c>
      <c r="D173" s="24" t="s">
        <v>18</v>
      </c>
      <c r="E173" s="26"/>
      <c r="F173" s="26">
        <f t="shared" ref="F173:F174" si="20">ROUND(C173*E173,2)</f>
        <v>0</v>
      </c>
      <c r="G173" s="27"/>
    </row>
    <row r="174" spans="1:7" s="23" customFormat="1" ht="17.399999999999999" customHeight="1">
      <c r="A174" s="24">
        <f t="shared" si="19"/>
        <v>31.03</v>
      </c>
      <c r="B174" s="51" t="s">
        <v>81</v>
      </c>
      <c r="C174" s="25">
        <v>1.92</v>
      </c>
      <c r="D174" s="24" t="s">
        <v>17</v>
      </c>
      <c r="E174" s="26"/>
      <c r="F174" s="26">
        <f t="shared" si="20"/>
        <v>0</v>
      </c>
      <c r="G174" s="27"/>
    </row>
    <row r="175" spans="1:7" s="23" customFormat="1" ht="17.399999999999999" customHeight="1">
      <c r="A175" s="24"/>
      <c r="B175" s="51"/>
      <c r="C175" s="25"/>
      <c r="D175" s="24"/>
      <c r="E175" s="26"/>
      <c r="F175" s="26"/>
      <c r="G175" s="27">
        <f>SUM(F172:F175)</f>
        <v>0</v>
      </c>
    </row>
    <row r="176" spans="1:7" s="23" customFormat="1" ht="17.399999999999999" customHeight="1">
      <c r="A176" s="29">
        <v>32</v>
      </c>
      <c r="B176" s="58" t="s">
        <v>2</v>
      </c>
      <c r="C176" s="25"/>
      <c r="D176" s="24"/>
      <c r="E176" s="26"/>
      <c r="F176" s="26"/>
      <c r="G176" s="27"/>
    </row>
    <row r="177" spans="1:7" s="23" customFormat="1" ht="17.399999999999999" customHeight="1">
      <c r="A177" s="24">
        <f>A176+0.01</f>
        <v>32.01</v>
      </c>
      <c r="B177" s="51" t="s">
        <v>220</v>
      </c>
      <c r="C177" s="25">
        <v>0.89</v>
      </c>
      <c r="D177" s="24" t="s">
        <v>12</v>
      </c>
      <c r="E177" s="26"/>
      <c r="F177" s="26">
        <f>ROUND(C177*E177,2)</f>
        <v>0</v>
      </c>
      <c r="G177" s="27"/>
    </row>
    <row r="178" spans="1:7" s="23" customFormat="1" ht="17.399999999999999" customHeight="1">
      <c r="A178" s="24">
        <f t="shared" ref="A178:A179" si="21">A177+0.01</f>
        <v>32.020000000000003</v>
      </c>
      <c r="B178" s="51" t="s">
        <v>221</v>
      </c>
      <c r="C178" s="25">
        <v>0.94</v>
      </c>
      <c r="D178" s="24" t="s">
        <v>12</v>
      </c>
      <c r="E178" s="26"/>
      <c r="F178" s="26">
        <f t="shared" ref="F178:F179" si="22">ROUND(C178*E178,2)</f>
        <v>0</v>
      </c>
      <c r="G178" s="27"/>
    </row>
    <row r="179" spans="1:7" s="23" customFormat="1" ht="17.399999999999999" customHeight="1">
      <c r="A179" s="24">
        <f t="shared" si="21"/>
        <v>32.03</v>
      </c>
      <c r="B179" s="51" t="s">
        <v>222</v>
      </c>
      <c r="C179" s="25">
        <v>7.8</v>
      </c>
      <c r="D179" s="24" t="s">
        <v>11</v>
      </c>
      <c r="E179" s="26"/>
      <c r="F179" s="26">
        <f t="shared" si="22"/>
        <v>0</v>
      </c>
      <c r="G179" s="27"/>
    </row>
    <row r="180" spans="1:7" s="23" customFormat="1" ht="17.399999999999999" customHeight="1">
      <c r="A180" s="24"/>
      <c r="B180" s="51"/>
      <c r="C180" s="25"/>
      <c r="D180" s="24"/>
      <c r="E180" s="26"/>
      <c r="F180" s="26"/>
      <c r="G180" s="27">
        <f>SUM(F177:F180)</f>
        <v>0</v>
      </c>
    </row>
    <row r="181" spans="1:7" s="23" customFormat="1" ht="17.399999999999999" customHeight="1">
      <c r="A181" s="29">
        <v>33</v>
      </c>
      <c r="B181" s="58" t="s">
        <v>25</v>
      </c>
      <c r="C181" s="25"/>
      <c r="D181" s="24"/>
      <c r="E181" s="26"/>
      <c r="F181" s="26"/>
      <c r="G181" s="27"/>
    </row>
    <row r="182" spans="1:7" s="23" customFormat="1" ht="17.399999999999999" customHeight="1">
      <c r="A182" s="24">
        <f>A181+0.01</f>
        <v>33.01</v>
      </c>
      <c r="B182" s="51" t="s">
        <v>223</v>
      </c>
      <c r="C182" s="25">
        <v>21.78</v>
      </c>
      <c r="D182" s="24" t="s">
        <v>11</v>
      </c>
      <c r="E182" s="26"/>
      <c r="F182" s="26">
        <f>ROUND(C182*E182,2)</f>
        <v>0</v>
      </c>
      <c r="G182" s="27"/>
    </row>
    <row r="183" spans="1:7" s="23" customFormat="1" ht="17.399999999999999" customHeight="1">
      <c r="A183" s="24"/>
      <c r="B183" s="51"/>
      <c r="C183" s="25"/>
      <c r="D183" s="24"/>
      <c r="E183" s="26"/>
      <c r="F183" s="26"/>
      <c r="G183" s="27">
        <f>SUM(F181:F183)</f>
        <v>0</v>
      </c>
    </row>
    <row r="184" spans="1:7" s="23" customFormat="1" ht="17.399999999999999" customHeight="1">
      <c r="A184" s="29">
        <v>34</v>
      </c>
      <c r="B184" s="58" t="s">
        <v>50</v>
      </c>
      <c r="C184" s="25"/>
      <c r="D184" s="24"/>
      <c r="E184" s="26"/>
      <c r="F184" s="26"/>
      <c r="G184" s="27"/>
    </row>
    <row r="185" spans="1:7" s="23" customFormat="1" ht="17.399999999999999" customHeight="1">
      <c r="A185" s="24">
        <f>A184+0.01</f>
        <v>34.01</v>
      </c>
      <c r="B185" s="51" t="s">
        <v>104</v>
      </c>
      <c r="C185" s="25">
        <v>24.84</v>
      </c>
      <c r="D185" s="24" t="s">
        <v>11</v>
      </c>
      <c r="E185" s="26"/>
      <c r="F185" s="26">
        <f>ROUND(C185*E185,2)</f>
        <v>0</v>
      </c>
      <c r="G185" s="27"/>
    </row>
    <row r="186" spans="1:7" s="23" customFormat="1" ht="17.399999999999999" customHeight="1">
      <c r="A186" s="24">
        <f t="shared" ref="A186:A188" si="23">A185+0.01</f>
        <v>34.020000000000003</v>
      </c>
      <c r="B186" s="51" t="s">
        <v>26</v>
      </c>
      <c r="C186" s="25">
        <v>31.7</v>
      </c>
      <c r="D186" s="24" t="s">
        <v>15</v>
      </c>
      <c r="E186" s="26"/>
      <c r="F186" s="26">
        <f t="shared" ref="F186:F188" si="24">ROUND(C186*E186,2)</f>
        <v>0</v>
      </c>
      <c r="G186" s="27"/>
    </row>
    <row r="187" spans="1:7" s="23" customFormat="1" ht="17.399999999999999" customHeight="1">
      <c r="A187" s="24">
        <f t="shared" si="23"/>
        <v>34.03</v>
      </c>
      <c r="B187" s="51" t="s">
        <v>103</v>
      </c>
      <c r="C187" s="25">
        <v>7.8</v>
      </c>
      <c r="D187" s="24" t="s">
        <v>11</v>
      </c>
      <c r="E187" s="26"/>
      <c r="F187" s="26">
        <f t="shared" si="24"/>
        <v>0</v>
      </c>
      <c r="G187" s="27"/>
    </row>
    <row r="188" spans="1:7" s="23" customFormat="1" ht="17.399999999999999" customHeight="1">
      <c r="A188" s="24">
        <f t="shared" si="23"/>
        <v>34.04</v>
      </c>
      <c r="B188" s="51" t="s">
        <v>115</v>
      </c>
      <c r="C188" s="25">
        <v>7.8</v>
      </c>
      <c r="D188" s="24" t="s">
        <v>11</v>
      </c>
      <c r="E188" s="26"/>
      <c r="F188" s="26">
        <f t="shared" si="24"/>
        <v>0</v>
      </c>
      <c r="G188" s="27"/>
    </row>
    <row r="189" spans="1:7" s="23" customFormat="1" ht="17.399999999999999" customHeight="1">
      <c r="A189" s="24"/>
      <c r="B189" s="51"/>
      <c r="C189" s="25"/>
      <c r="D189" s="24"/>
      <c r="E189" s="26"/>
      <c r="F189" s="26"/>
      <c r="G189" s="27">
        <f>SUM(F184:F189)</f>
        <v>0</v>
      </c>
    </row>
    <row r="190" spans="1:7" s="23" customFormat="1" ht="17.399999999999999" customHeight="1">
      <c r="A190" s="29">
        <v>35</v>
      </c>
      <c r="B190" s="58" t="s">
        <v>105</v>
      </c>
      <c r="C190" s="25"/>
      <c r="D190" s="24"/>
      <c r="E190" s="26"/>
      <c r="F190" s="26"/>
      <c r="G190" s="27"/>
    </row>
    <row r="191" spans="1:7" s="23" customFormat="1" ht="29.4" customHeight="1">
      <c r="A191" s="24">
        <f>A190+0.01</f>
        <v>35.01</v>
      </c>
      <c r="B191" s="51" t="s">
        <v>224</v>
      </c>
      <c r="C191" s="25">
        <v>14.22</v>
      </c>
      <c r="D191" s="24" t="s">
        <v>11</v>
      </c>
      <c r="E191" s="26"/>
      <c r="F191" s="26">
        <f>ROUND(C191*E191,2)</f>
        <v>0</v>
      </c>
      <c r="G191" s="27"/>
    </row>
    <row r="192" spans="1:7" s="23" customFormat="1" ht="17.399999999999999" customHeight="1">
      <c r="A192" s="24"/>
      <c r="B192" s="51"/>
      <c r="C192" s="25"/>
      <c r="D192" s="24"/>
      <c r="E192" s="26"/>
      <c r="F192" s="26"/>
      <c r="G192" s="27">
        <f>SUM(F190:F192)</f>
        <v>0</v>
      </c>
    </row>
    <row r="193" spans="1:7" s="23" customFormat="1" ht="17.399999999999999" customHeight="1">
      <c r="A193" s="29">
        <v>36</v>
      </c>
      <c r="B193" s="72" t="s">
        <v>6</v>
      </c>
      <c r="C193" s="25"/>
      <c r="D193" s="24"/>
      <c r="E193" s="26"/>
      <c r="F193" s="26"/>
      <c r="G193" s="27"/>
    </row>
    <row r="194" spans="1:7" s="23" customFormat="1" ht="25.8" customHeight="1">
      <c r="A194" s="24">
        <f>A193+0.01</f>
        <v>36.01</v>
      </c>
      <c r="B194" s="51" t="s">
        <v>225</v>
      </c>
      <c r="C194" s="25">
        <v>6.48</v>
      </c>
      <c r="D194" s="24" t="s">
        <v>11</v>
      </c>
      <c r="E194" s="26"/>
      <c r="F194" s="26">
        <f>ROUND(C194*E194,2)</f>
        <v>0</v>
      </c>
      <c r="G194" s="27"/>
    </row>
    <row r="195" spans="1:7" s="23" customFormat="1" ht="17.399999999999999" customHeight="1">
      <c r="A195" s="24"/>
      <c r="B195" s="51"/>
      <c r="C195" s="25"/>
      <c r="D195" s="24"/>
      <c r="E195" s="26"/>
      <c r="F195" s="26"/>
      <c r="G195" s="27">
        <f>SUM(F193:F195)</f>
        <v>0</v>
      </c>
    </row>
    <row r="196" spans="1:7" s="23" customFormat="1" ht="17.399999999999999" customHeight="1">
      <c r="A196" s="29">
        <v>37</v>
      </c>
      <c r="B196" s="72" t="s">
        <v>8</v>
      </c>
      <c r="C196" s="25"/>
      <c r="D196" s="24"/>
      <c r="E196" s="26"/>
      <c r="F196" s="26"/>
      <c r="G196" s="27"/>
    </row>
    <row r="197" spans="1:7" s="23" customFormat="1" ht="17.399999999999999" customHeight="1">
      <c r="A197" s="24">
        <f>A196+0.01</f>
        <v>37.01</v>
      </c>
      <c r="B197" s="51" t="s">
        <v>226</v>
      </c>
      <c r="C197" s="25">
        <v>38.61</v>
      </c>
      <c r="D197" s="24" t="s">
        <v>11</v>
      </c>
      <c r="E197" s="26"/>
      <c r="F197" s="26">
        <f>ROUND(C197*E197,2)</f>
        <v>0</v>
      </c>
      <c r="G197" s="27"/>
    </row>
    <row r="198" spans="1:7" s="23" customFormat="1" ht="17.399999999999999" customHeight="1">
      <c r="A198" s="24"/>
      <c r="B198" s="51"/>
      <c r="C198" s="25"/>
      <c r="D198" s="24"/>
      <c r="E198" s="26"/>
      <c r="F198" s="26"/>
      <c r="G198" s="27">
        <f>SUM(F196:F198)</f>
        <v>0</v>
      </c>
    </row>
    <row r="199" spans="1:7" s="23" customFormat="1" ht="17.399999999999999" customHeight="1">
      <c r="A199" s="29">
        <v>38</v>
      </c>
      <c r="B199" s="72" t="s">
        <v>9</v>
      </c>
      <c r="C199" s="25"/>
      <c r="D199" s="24"/>
      <c r="E199" s="26"/>
      <c r="F199" s="26"/>
      <c r="G199" s="27"/>
    </row>
    <row r="200" spans="1:7" s="23" customFormat="1" ht="30.6" customHeight="1">
      <c r="A200" s="24">
        <f>A199+0.01</f>
        <v>38.01</v>
      </c>
      <c r="B200" s="51" t="s">
        <v>227</v>
      </c>
      <c r="C200" s="25">
        <v>4</v>
      </c>
      <c r="D200" s="24" t="s">
        <v>14</v>
      </c>
      <c r="E200" s="26"/>
      <c r="F200" s="26">
        <f>ROUND(C200*E200,2)</f>
        <v>0</v>
      </c>
      <c r="G200" s="27"/>
    </row>
    <row r="201" spans="1:7" s="23" customFormat="1" ht="17.399999999999999" customHeight="1">
      <c r="A201" s="24">
        <f>A200+0.01</f>
        <v>38.020000000000003</v>
      </c>
      <c r="B201" s="51" t="s">
        <v>228</v>
      </c>
      <c r="C201" s="25">
        <v>1</v>
      </c>
      <c r="D201" s="24" t="s">
        <v>14</v>
      </c>
      <c r="E201" s="26"/>
      <c r="F201" s="26">
        <f t="shared" ref="F201:F202" si="25">ROUND(C201*E201,2)</f>
        <v>0</v>
      </c>
      <c r="G201" s="27"/>
    </row>
    <row r="202" spans="1:7" s="23" customFormat="1" ht="17.399999999999999" customHeight="1">
      <c r="A202" s="24">
        <f t="shared" ref="A202" si="26">A201+0.01</f>
        <v>38.03</v>
      </c>
      <c r="B202" s="51" t="s">
        <v>46</v>
      </c>
      <c r="C202" s="25">
        <v>7.8</v>
      </c>
      <c r="D202" s="24" t="s">
        <v>11</v>
      </c>
      <c r="E202" s="26"/>
      <c r="F202" s="26">
        <f t="shared" si="25"/>
        <v>0</v>
      </c>
      <c r="G202" s="27"/>
    </row>
    <row r="203" spans="1:7" s="23" customFormat="1" ht="17.399999999999999" customHeight="1">
      <c r="A203" s="24"/>
      <c r="B203" s="51"/>
      <c r="C203" s="25"/>
      <c r="D203" s="24"/>
      <c r="E203" s="26"/>
      <c r="F203" s="26"/>
      <c r="G203" s="27">
        <f>SUM(F199:F203)</f>
        <v>0</v>
      </c>
    </row>
    <row r="204" spans="1:7" s="71" customFormat="1" ht="16.8" customHeight="1">
      <c r="A204" s="65" t="s">
        <v>98</v>
      </c>
      <c r="B204" s="66" t="s">
        <v>106</v>
      </c>
      <c r="C204" s="67">
        <v>1</v>
      </c>
      <c r="D204" s="68" t="s">
        <v>14</v>
      </c>
      <c r="E204" s="69"/>
      <c r="F204" s="69"/>
      <c r="G204" s="70"/>
    </row>
    <row r="205" spans="1:7" s="23" customFormat="1" ht="17.399999999999999" customHeight="1">
      <c r="A205" s="29">
        <v>39</v>
      </c>
      <c r="B205" s="58" t="s">
        <v>0</v>
      </c>
      <c r="C205" s="25"/>
      <c r="D205" s="24"/>
      <c r="E205" s="26"/>
      <c r="F205" s="26"/>
      <c r="G205" s="27"/>
    </row>
    <row r="206" spans="1:7" s="23" customFormat="1" ht="17.399999999999999" customHeight="1">
      <c r="A206" s="24">
        <f>A205+0.01</f>
        <v>39.01</v>
      </c>
      <c r="B206" s="51" t="s">
        <v>108</v>
      </c>
      <c r="C206" s="25">
        <v>1</v>
      </c>
      <c r="D206" s="24" t="s">
        <v>14</v>
      </c>
      <c r="E206" s="26"/>
      <c r="F206" s="26">
        <f>ROUND(C206*E206,2)</f>
        <v>0</v>
      </c>
      <c r="G206" s="27"/>
    </row>
    <row r="207" spans="1:7" s="23" customFormat="1" ht="17.399999999999999" customHeight="1">
      <c r="A207" s="24"/>
      <c r="B207" s="51"/>
      <c r="C207" s="25"/>
      <c r="D207" s="24"/>
      <c r="E207" s="26"/>
      <c r="F207" s="26"/>
      <c r="G207" s="27">
        <f>SUM(F205:F207)</f>
        <v>0</v>
      </c>
    </row>
    <row r="208" spans="1:7" s="23" customFormat="1" ht="17.399999999999999" customHeight="1">
      <c r="A208" s="29">
        <v>40</v>
      </c>
      <c r="B208" s="58" t="s">
        <v>1</v>
      </c>
      <c r="C208" s="25"/>
      <c r="D208" s="24"/>
      <c r="E208" s="26"/>
      <c r="F208" s="26"/>
      <c r="G208" s="27"/>
    </row>
    <row r="209" spans="1:7" s="23" customFormat="1" ht="17.399999999999999" customHeight="1">
      <c r="A209" s="24">
        <f>A208+0.01</f>
        <v>40.01</v>
      </c>
      <c r="B209" s="51" t="s">
        <v>24</v>
      </c>
      <c r="C209" s="25">
        <v>0.96</v>
      </c>
      <c r="D209" s="24" t="s">
        <v>16</v>
      </c>
      <c r="E209" s="26"/>
      <c r="F209" s="26">
        <f t="shared" ref="F209:F227" si="27">ROUND(C209*E209,2)</f>
        <v>0</v>
      </c>
      <c r="G209" s="27"/>
    </row>
    <row r="210" spans="1:7" s="23" customFormat="1" ht="17.399999999999999" customHeight="1">
      <c r="A210" s="24">
        <f t="shared" ref="A210:A227" si="28">A209+0.01</f>
        <v>40.020000000000003</v>
      </c>
      <c r="B210" s="51" t="s">
        <v>23</v>
      </c>
      <c r="C210" s="25">
        <v>0.54</v>
      </c>
      <c r="D210" s="24" t="s">
        <v>18</v>
      </c>
      <c r="E210" s="26"/>
      <c r="F210" s="26">
        <f t="shared" si="27"/>
        <v>0</v>
      </c>
      <c r="G210" s="27"/>
    </row>
    <row r="211" spans="1:7" s="23" customFormat="1" ht="17.399999999999999" customHeight="1">
      <c r="A211" s="24">
        <f t="shared" si="28"/>
        <v>40.03</v>
      </c>
      <c r="B211" s="51" t="s">
        <v>22</v>
      </c>
      <c r="C211" s="25">
        <v>0.55000000000000004</v>
      </c>
      <c r="D211" s="24" t="s">
        <v>17</v>
      </c>
      <c r="E211" s="26"/>
      <c r="F211" s="26">
        <f t="shared" si="27"/>
        <v>0</v>
      </c>
      <c r="G211" s="27"/>
    </row>
    <row r="212" spans="1:7" s="23" customFormat="1" ht="17.399999999999999" customHeight="1">
      <c r="A212" s="24"/>
      <c r="B212" s="51"/>
      <c r="C212" s="25"/>
      <c r="D212" s="24"/>
      <c r="E212" s="26"/>
      <c r="F212" s="26"/>
      <c r="G212" s="27">
        <f>SUM(F208:F212)</f>
        <v>0</v>
      </c>
    </row>
    <row r="213" spans="1:7" s="23" customFormat="1" ht="17.399999999999999" customHeight="1">
      <c r="A213" s="29">
        <v>41</v>
      </c>
      <c r="B213" s="58" t="s">
        <v>2</v>
      </c>
      <c r="C213" s="25"/>
      <c r="D213" s="24"/>
      <c r="E213" s="26"/>
      <c r="F213" s="26"/>
      <c r="G213" s="27"/>
    </row>
    <row r="214" spans="1:7" s="23" customFormat="1" ht="17.399999999999999" customHeight="1">
      <c r="A214" s="24">
        <f>A213+0.01</f>
        <v>41.01</v>
      </c>
      <c r="B214" s="51" t="s">
        <v>230</v>
      </c>
      <c r="C214" s="25">
        <v>0.24</v>
      </c>
      <c r="D214" s="24" t="s">
        <v>12</v>
      </c>
      <c r="E214" s="26"/>
      <c r="F214" s="26">
        <f>ROUND(C214*E214,2)</f>
        <v>0</v>
      </c>
      <c r="G214" s="27"/>
    </row>
    <row r="215" spans="1:7" s="23" customFormat="1" ht="17.399999999999999" customHeight="1">
      <c r="A215" s="24">
        <f>A214+0.01</f>
        <v>41.02</v>
      </c>
      <c r="B215" s="51" t="s">
        <v>231</v>
      </c>
      <c r="C215" s="25">
        <v>0.11</v>
      </c>
      <c r="D215" s="24" t="s">
        <v>12</v>
      </c>
      <c r="E215" s="26"/>
      <c r="F215" s="26">
        <f>ROUND(C215*E215,2)</f>
        <v>0</v>
      </c>
      <c r="G215" s="27"/>
    </row>
    <row r="216" spans="1:7" s="23" customFormat="1" ht="17.399999999999999" customHeight="1">
      <c r="A216" s="24"/>
      <c r="B216" s="51"/>
      <c r="C216" s="25"/>
      <c r="D216" s="24"/>
      <c r="E216" s="26"/>
      <c r="F216" s="26"/>
      <c r="G216" s="27">
        <f>SUM(F213:F216)</f>
        <v>0</v>
      </c>
    </row>
    <row r="217" spans="1:7" s="23" customFormat="1" ht="17.399999999999999" customHeight="1">
      <c r="A217" s="29">
        <v>42</v>
      </c>
      <c r="B217" s="58" t="s">
        <v>119</v>
      </c>
      <c r="C217" s="25"/>
      <c r="D217" s="24"/>
      <c r="E217" s="26"/>
      <c r="F217" s="26"/>
      <c r="G217" s="27"/>
    </row>
    <row r="218" spans="1:7" s="23" customFormat="1" ht="17.399999999999999" customHeight="1">
      <c r="A218" s="24">
        <f>A217+0.01</f>
        <v>42.01</v>
      </c>
      <c r="B218" s="51" t="s">
        <v>232</v>
      </c>
      <c r="C218" s="25">
        <v>2.66</v>
      </c>
      <c r="D218" s="24" t="s">
        <v>11</v>
      </c>
      <c r="E218" s="26"/>
      <c r="F218" s="26">
        <f>ROUND(C218*E218,2)</f>
        <v>0</v>
      </c>
      <c r="G218" s="27"/>
    </row>
    <row r="219" spans="1:7" s="23" customFormat="1" ht="17.399999999999999" customHeight="1">
      <c r="A219" s="24"/>
      <c r="B219" s="51"/>
      <c r="C219" s="25"/>
      <c r="D219" s="24"/>
      <c r="E219" s="26"/>
      <c r="F219" s="26"/>
      <c r="G219" s="27">
        <f>SUM(F217:F219)</f>
        <v>0</v>
      </c>
    </row>
    <row r="220" spans="1:7" s="23" customFormat="1" ht="17.399999999999999" customHeight="1">
      <c r="A220" s="29">
        <v>43</v>
      </c>
      <c r="B220" s="72" t="s">
        <v>50</v>
      </c>
      <c r="C220" s="25"/>
      <c r="D220" s="24"/>
      <c r="E220" s="26"/>
      <c r="F220" s="26"/>
      <c r="G220" s="27"/>
    </row>
    <row r="221" spans="1:7" s="23" customFormat="1" ht="17.399999999999999" customHeight="1">
      <c r="A221" s="24">
        <f>A220+0.01</f>
        <v>43.01</v>
      </c>
      <c r="B221" s="51" t="s">
        <v>113</v>
      </c>
      <c r="C221" s="25">
        <v>10.6</v>
      </c>
      <c r="D221" s="24" t="s">
        <v>15</v>
      </c>
      <c r="E221" s="26"/>
      <c r="F221" s="26">
        <f t="shared" si="27"/>
        <v>0</v>
      </c>
      <c r="G221" s="27"/>
    </row>
    <row r="222" spans="1:7" s="23" customFormat="1" ht="17.399999999999999" customHeight="1">
      <c r="A222" s="24">
        <f t="shared" si="28"/>
        <v>43.02</v>
      </c>
      <c r="B222" s="51" t="s">
        <v>152</v>
      </c>
      <c r="C222" s="25">
        <v>3.96</v>
      </c>
      <c r="D222" s="24" t="s">
        <v>11</v>
      </c>
      <c r="E222" s="26"/>
      <c r="F222" s="26">
        <f t="shared" si="27"/>
        <v>0</v>
      </c>
      <c r="G222" s="27"/>
    </row>
    <row r="223" spans="1:7" s="23" customFormat="1" ht="17.399999999999999" customHeight="1">
      <c r="A223" s="24">
        <f t="shared" si="28"/>
        <v>43.03</v>
      </c>
      <c r="B223" s="51" t="s">
        <v>103</v>
      </c>
      <c r="C223" s="25">
        <v>1.08</v>
      </c>
      <c r="D223" s="24" t="s">
        <v>11</v>
      </c>
      <c r="E223" s="26"/>
      <c r="F223" s="26">
        <f t="shared" si="27"/>
        <v>0</v>
      </c>
      <c r="G223" s="27"/>
    </row>
    <row r="224" spans="1:7" s="23" customFormat="1" ht="17.399999999999999" customHeight="1">
      <c r="A224" s="24"/>
      <c r="B224" s="51"/>
      <c r="C224" s="25"/>
      <c r="D224" s="24"/>
      <c r="E224" s="26"/>
      <c r="F224" s="26"/>
      <c r="G224" s="27">
        <f>SUM(F220:F224)</f>
        <v>0</v>
      </c>
    </row>
    <row r="225" spans="1:7" s="23" customFormat="1" ht="17.399999999999999" customHeight="1">
      <c r="A225" s="29">
        <v>44</v>
      </c>
      <c r="B225" s="58" t="s">
        <v>9</v>
      </c>
      <c r="C225" s="25"/>
      <c r="D225" s="24"/>
      <c r="E225" s="26"/>
      <c r="F225" s="26"/>
      <c r="G225" s="27"/>
    </row>
    <row r="226" spans="1:7" s="23" customFormat="1" ht="27.6" customHeight="1">
      <c r="A226" s="24">
        <f>A225+0.01</f>
        <v>44.01</v>
      </c>
      <c r="B226" s="51" t="s">
        <v>233</v>
      </c>
      <c r="C226" s="25">
        <v>1</v>
      </c>
      <c r="D226" s="24" t="s">
        <v>14</v>
      </c>
      <c r="E226" s="26"/>
      <c r="F226" s="26">
        <f t="shared" si="27"/>
        <v>0</v>
      </c>
      <c r="G226" s="27"/>
    </row>
    <row r="227" spans="1:7" s="23" customFormat="1" ht="17.399999999999999" customHeight="1">
      <c r="A227" s="24">
        <f t="shared" si="28"/>
        <v>44.02</v>
      </c>
      <c r="B227" s="51" t="s">
        <v>10</v>
      </c>
      <c r="C227" s="25">
        <v>1</v>
      </c>
      <c r="D227" s="24" t="s">
        <v>14</v>
      </c>
      <c r="E227" s="26"/>
      <c r="F227" s="26">
        <f t="shared" si="27"/>
        <v>0</v>
      </c>
      <c r="G227" s="27"/>
    </row>
    <row r="228" spans="1:7" s="23" customFormat="1" ht="17.399999999999999" customHeight="1">
      <c r="A228" s="24"/>
      <c r="B228" s="51"/>
      <c r="C228" s="25"/>
      <c r="D228" s="24"/>
      <c r="E228" s="26"/>
      <c r="F228" s="26"/>
      <c r="G228" s="27">
        <f>SUM(F225:F228)</f>
        <v>0</v>
      </c>
    </row>
    <row r="229" spans="1:7" s="71" customFormat="1" ht="16.8" customHeight="1">
      <c r="A229" s="65" t="s">
        <v>107</v>
      </c>
      <c r="B229" s="66" t="s">
        <v>234</v>
      </c>
      <c r="C229" s="67">
        <v>1</v>
      </c>
      <c r="D229" s="68" t="s">
        <v>14</v>
      </c>
      <c r="E229" s="69"/>
      <c r="F229" s="69"/>
      <c r="G229" s="70"/>
    </row>
    <row r="230" spans="1:7" s="23" customFormat="1" ht="16.2" customHeight="1">
      <c r="A230" s="29">
        <v>45</v>
      </c>
      <c r="B230" s="72" t="s">
        <v>0</v>
      </c>
      <c r="C230" s="19"/>
      <c r="D230" s="32"/>
      <c r="E230" s="20"/>
      <c r="F230" s="21"/>
      <c r="G230" s="22"/>
    </row>
    <row r="231" spans="1:7" s="23" customFormat="1" ht="17.399999999999999" customHeight="1">
      <c r="A231" s="24">
        <f t="shared" ref="A231:A254" si="29">A230+0.01</f>
        <v>45.01</v>
      </c>
      <c r="B231" s="51" t="s">
        <v>108</v>
      </c>
      <c r="C231" s="25">
        <v>5</v>
      </c>
      <c r="D231" s="24" t="s">
        <v>11</v>
      </c>
      <c r="E231" s="26"/>
      <c r="F231" s="26">
        <f>ROUND(C231*E231,2)</f>
        <v>0</v>
      </c>
      <c r="G231" s="27"/>
    </row>
    <row r="232" spans="1:7" s="23" customFormat="1" ht="17.399999999999999" customHeight="1">
      <c r="A232" s="24">
        <f t="shared" si="29"/>
        <v>45.02</v>
      </c>
      <c r="B232" s="51" t="s">
        <v>109</v>
      </c>
      <c r="C232" s="25">
        <v>6.4</v>
      </c>
      <c r="D232" s="24" t="s">
        <v>11</v>
      </c>
      <c r="E232" s="26"/>
      <c r="F232" s="26">
        <f t="shared" ref="F232:F254" si="30">ROUND(C232*E232,2)</f>
        <v>0</v>
      </c>
      <c r="G232" s="27"/>
    </row>
    <row r="233" spans="1:7" s="23" customFormat="1" ht="17.399999999999999" customHeight="1">
      <c r="A233" s="24"/>
      <c r="B233" s="51"/>
      <c r="C233" s="25"/>
      <c r="D233" s="24"/>
      <c r="E233" s="26"/>
      <c r="F233" s="26"/>
      <c r="G233" s="27">
        <f>SUM(F230:F233)</f>
        <v>0</v>
      </c>
    </row>
    <row r="234" spans="1:7" s="23" customFormat="1" ht="16.2" customHeight="1">
      <c r="A234" s="29">
        <v>46</v>
      </c>
      <c r="B234" s="72" t="s">
        <v>1</v>
      </c>
      <c r="C234" s="19"/>
      <c r="D234" s="32"/>
      <c r="E234" s="20"/>
      <c r="F234" s="21"/>
      <c r="G234" s="22"/>
    </row>
    <row r="235" spans="1:7" s="23" customFormat="1" ht="17.399999999999999" customHeight="1">
      <c r="A235" s="24">
        <f>A234+0.01</f>
        <v>46.01</v>
      </c>
      <c r="B235" s="51" t="s">
        <v>153</v>
      </c>
      <c r="C235" s="25">
        <v>0.77</v>
      </c>
      <c r="D235" s="24" t="s">
        <v>16</v>
      </c>
      <c r="E235" s="26"/>
      <c r="F235" s="26">
        <f t="shared" si="30"/>
        <v>0</v>
      </c>
      <c r="G235" s="27"/>
    </row>
    <row r="236" spans="1:7" s="23" customFormat="1" ht="17.399999999999999" customHeight="1">
      <c r="A236" s="24">
        <f t="shared" si="29"/>
        <v>46.02</v>
      </c>
      <c r="B236" s="51" t="s">
        <v>110</v>
      </c>
      <c r="C236" s="25">
        <v>0.57999999999999996</v>
      </c>
      <c r="D236" s="24" t="s">
        <v>18</v>
      </c>
      <c r="E236" s="26"/>
      <c r="F236" s="26">
        <f t="shared" si="30"/>
        <v>0</v>
      </c>
      <c r="G236" s="27"/>
    </row>
    <row r="237" spans="1:7" s="23" customFormat="1" ht="17.399999999999999" customHeight="1">
      <c r="A237" s="24">
        <f t="shared" si="29"/>
        <v>46.03</v>
      </c>
      <c r="B237" s="51" t="s">
        <v>22</v>
      </c>
      <c r="C237" s="25">
        <v>0.25</v>
      </c>
      <c r="D237" s="24" t="s">
        <v>17</v>
      </c>
      <c r="E237" s="26"/>
      <c r="F237" s="26">
        <f t="shared" si="30"/>
        <v>0</v>
      </c>
      <c r="G237" s="27"/>
    </row>
    <row r="238" spans="1:7" s="23" customFormat="1" ht="17.399999999999999" customHeight="1">
      <c r="A238" s="24"/>
      <c r="B238" s="51"/>
      <c r="C238" s="25"/>
      <c r="D238" s="24"/>
      <c r="E238" s="26"/>
      <c r="F238" s="26"/>
      <c r="G238" s="27">
        <f>SUM(F234:F238)</f>
        <v>0</v>
      </c>
    </row>
    <row r="239" spans="1:7" s="23" customFormat="1" ht="16.2" customHeight="1">
      <c r="A239" s="29">
        <v>47</v>
      </c>
      <c r="B239" s="72" t="s">
        <v>2</v>
      </c>
      <c r="C239" s="19"/>
      <c r="D239" s="32"/>
      <c r="E239" s="20"/>
      <c r="F239" s="21"/>
      <c r="G239" s="22"/>
    </row>
    <row r="240" spans="1:7" s="23" customFormat="1" ht="17.399999999999999" customHeight="1">
      <c r="A240" s="24">
        <f>A239+0.01</f>
        <v>47.01</v>
      </c>
      <c r="B240" s="51" t="s">
        <v>235</v>
      </c>
      <c r="C240" s="25">
        <v>0.38</v>
      </c>
      <c r="D240" s="24" t="s">
        <v>12</v>
      </c>
      <c r="E240" s="26"/>
      <c r="F240" s="26">
        <f t="shared" si="30"/>
        <v>0</v>
      </c>
      <c r="G240" s="27"/>
    </row>
    <row r="241" spans="1:7" s="23" customFormat="1" ht="17.399999999999999" customHeight="1">
      <c r="A241" s="24">
        <f t="shared" si="29"/>
        <v>47.02</v>
      </c>
      <c r="B241" s="51" t="s">
        <v>236</v>
      </c>
      <c r="C241" s="25">
        <v>0.06</v>
      </c>
      <c r="D241" s="24" t="s">
        <v>12</v>
      </c>
      <c r="E241" s="26"/>
      <c r="F241" s="26">
        <f t="shared" si="30"/>
        <v>0</v>
      </c>
      <c r="G241" s="27"/>
    </row>
    <row r="242" spans="1:7" s="23" customFormat="1" ht="17.399999999999999" customHeight="1">
      <c r="A242" s="24"/>
      <c r="B242" s="51"/>
      <c r="C242" s="25"/>
      <c r="D242" s="24"/>
      <c r="E242" s="26"/>
      <c r="F242" s="26"/>
      <c r="G242" s="27">
        <f>SUM(F239:F242)</f>
        <v>0</v>
      </c>
    </row>
    <row r="243" spans="1:7" s="23" customFormat="1" ht="16.2" customHeight="1">
      <c r="A243" s="29">
        <v>48</v>
      </c>
      <c r="B243" s="72" t="s">
        <v>50</v>
      </c>
      <c r="C243" s="19"/>
      <c r="D243" s="32"/>
      <c r="E243" s="20"/>
      <c r="F243" s="21"/>
      <c r="G243" s="22"/>
    </row>
    <row r="244" spans="1:7" s="23" customFormat="1" ht="17.399999999999999" customHeight="1">
      <c r="A244" s="24">
        <f>A243+0.01</f>
        <v>48.01</v>
      </c>
      <c r="B244" s="51" t="s">
        <v>237</v>
      </c>
      <c r="C244" s="25">
        <v>0.3</v>
      </c>
      <c r="D244" s="24" t="s">
        <v>11</v>
      </c>
      <c r="E244" s="26"/>
      <c r="F244" s="26">
        <f t="shared" si="30"/>
        <v>0</v>
      </c>
      <c r="G244" s="27"/>
    </row>
    <row r="245" spans="1:7" s="23" customFormat="1" ht="17.399999999999999" customHeight="1">
      <c r="A245" s="24">
        <f t="shared" si="29"/>
        <v>48.02</v>
      </c>
      <c r="B245" s="51" t="s">
        <v>103</v>
      </c>
      <c r="C245" s="25">
        <v>0.3</v>
      </c>
      <c r="D245" s="24" t="s">
        <v>11</v>
      </c>
      <c r="E245" s="26"/>
      <c r="F245" s="26">
        <f t="shared" si="30"/>
        <v>0</v>
      </c>
      <c r="G245" s="27"/>
    </row>
    <row r="246" spans="1:7" s="23" customFormat="1" ht="17.399999999999999" customHeight="1">
      <c r="A246" s="24">
        <f t="shared" si="29"/>
        <v>48.03</v>
      </c>
      <c r="B246" s="51" t="s">
        <v>26</v>
      </c>
      <c r="C246" s="25">
        <v>3.2</v>
      </c>
      <c r="D246" s="24" t="s">
        <v>15</v>
      </c>
      <c r="E246" s="26"/>
      <c r="F246" s="26">
        <f t="shared" si="30"/>
        <v>0</v>
      </c>
      <c r="G246" s="27"/>
    </row>
    <row r="247" spans="1:7" s="23" customFormat="1" ht="17.399999999999999" customHeight="1">
      <c r="A247" s="24"/>
      <c r="B247" s="51"/>
      <c r="C247" s="25"/>
      <c r="D247" s="24"/>
      <c r="E247" s="26"/>
      <c r="F247" s="26"/>
      <c r="G247" s="27">
        <f>SUM(F243:F247)</f>
        <v>0</v>
      </c>
    </row>
    <row r="248" spans="1:7" s="23" customFormat="1" ht="16.2" customHeight="1">
      <c r="A248" s="29">
        <v>49</v>
      </c>
      <c r="B248" s="72" t="s">
        <v>111</v>
      </c>
      <c r="C248" s="19"/>
      <c r="D248" s="32"/>
      <c r="E248" s="20"/>
      <c r="F248" s="21"/>
      <c r="G248" s="22"/>
    </row>
    <row r="249" spans="1:7" s="23" customFormat="1" ht="31.8" customHeight="1">
      <c r="A249" s="24">
        <f>A248+0.01</f>
        <v>49.01</v>
      </c>
      <c r="B249" s="51" t="s">
        <v>238</v>
      </c>
      <c r="C249" s="25">
        <v>1</v>
      </c>
      <c r="D249" s="24" t="s">
        <v>14</v>
      </c>
      <c r="E249" s="26"/>
      <c r="F249" s="26">
        <f t="shared" si="30"/>
        <v>0</v>
      </c>
      <c r="G249" s="27"/>
    </row>
    <row r="250" spans="1:7" s="23" customFormat="1" ht="17.399999999999999" customHeight="1">
      <c r="A250" s="24"/>
      <c r="B250" s="51"/>
      <c r="C250" s="25"/>
      <c r="D250" s="24"/>
      <c r="E250" s="26"/>
      <c r="F250" s="26"/>
      <c r="G250" s="27">
        <f>SUM(F248:F250)</f>
        <v>0</v>
      </c>
    </row>
    <row r="251" spans="1:7" s="23" customFormat="1" ht="16.2" customHeight="1">
      <c r="A251" s="29">
        <v>50</v>
      </c>
      <c r="B251" s="72" t="s">
        <v>9</v>
      </c>
      <c r="C251" s="19"/>
      <c r="D251" s="32"/>
      <c r="E251" s="20"/>
      <c r="F251" s="21"/>
      <c r="G251" s="22"/>
    </row>
    <row r="252" spans="1:7" s="23" customFormat="1" ht="17.399999999999999" customHeight="1">
      <c r="A252" s="24">
        <f>A251+0.01</f>
        <v>50.01</v>
      </c>
      <c r="B252" s="51" t="s">
        <v>239</v>
      </c>
      <c r="C252" s="25">
        <v>1</v>
      </c>
      <c r="D252" s="24" t="s">
        <v>14</v>
      </c>
      <c r="E252" s="26"/>
      <c r="F252" s="26">
        <f t="shared" si="30"/>
        <v>0</v>
      </c>
      <c r="G252" s="27"/>
    </row>
    <row r="253" spans="1:7" s="23" customFormat="1" ht="17.399999999999999" customHeight="1">
      <c r="A253" s="24">
        <f t="shared" si="29"/>
        <v>50.02</v>
      </c>
      <c r="B253" s="51" t="s">
        <v>240</v>
      </c>
      <c r="C253" s="25">
        <v>1</v>
      </c>
      <c r="D253" s="24" t="s">
        <v>14</v>
      </c>
      <c r="E253" s="26"/>
      <c r="F253" s="26">
        <f t="shared" si="30"/>
        <v>0</v>
      </c>
      <c r="G253" s="27"/>
    </row>
    <row r="254" spans="1:7" s="23" customFormat="1" ht="17.399999999999999" customHeight="1">
      <c r="A254" s="24">
        <f t="shared" si="29"/>
        <v>50.03</v>
      </c>
      <c r="B254" s="51" t="s">
        <v>46</v>
      </c>
      <c r="C254" s="25">
        <v>1</v>
      </c>
      <c r="D254" s="24" t="s">
        <v>14</v>
      </c>
      <c r="E254" s="26"/>
      <c r="F254" s="26">
        <f t="shared" si="30"/>
        <v>0</v>
      </c>
      <c r="G254" s="27"/>
    </row>
    <row r="255" spans="1:7" s="23" customFormat="1" ht="17.399999999999999" customHeight="1">
      <c r="A255" s="24"/>
      <c r="B255" s="51"/>
      <c r="C255" s="25"/>
      <c r="D255" s="24"/>
      <c r="E255" s="26"/>
      <c r="F255" s="26"/>
      <c r="G255" s="27">
        <f>SUM(F251:F255)</f>
        <v>0</v>
      </c>
    </row>
    <row r="256" spans="1:7" s="71" customFormat="1" ht="25.2" customHeight="1">
      <c r="A256" s="65" t="s">
        <v>129</v>
      </c>
      <c r="B256" s="66" t="s">
        <v>241</v>
      </c>
      <c r="C256" s="67"/>
      <c r="D256" s="68"/>
      <c r="E256" s="69"/>
      <c r="F256" s="69"/>
      <c r="G256" s="70"/>
    </row>
    <row r="257" spans="1:7" s="23" customFormat="1" ht="16.2" customHeight="1">
      <c r="A257" s="29">
        <v>51</v>
      </c>
      <c r="B257" s="72" t="s">
        <v>0</v>
      </c>
      <c r="C257" s="19"/>
      <c r="D257" s="32"/>
      <c r="E257" s="20"/>
      <c r="F257" s="21"/>
      <c r="G257" s="22"/>
    </row>
    <row r="258" spans="1:7" s="23" customFormat="1" ht="17.399999999999999" customHeight="1">
      <c r="A258" s="24">
        <f>A257+0.01</f>
        <v>51.01</v>
      </c>
      <c r="B258" s="51" t="s">
        <v>59</v>
      </c>
      <c r="C258" s="25">
        <v>203.5</v>
      </c>
      <c r="D258" s="24" t="s">
        <v>11</v>
      </c>
      <c r="E258" s="26"/>
      <c r="F258" s="26">
        <f>ROUND(C258*E258,2)</f>
        <v>0</v>
      </c>
      <c r="G258" s="27"/>
    </row>
    <row r="259" spans="1:7" s="23" customFormat="1" ht="17.399999999999999" customHeight="1">
      <c r="A259" s="24">
        <f t="shared" ref="A259:A273" si="31">A258+0.01</f>
        <v>51.02</v>
      </c>
      <c r="B259" s="51" t="s">
        <v>62</v>
      </c>
      <c r="C259" s="25">
        <v>198.39</v>
      </c>
      <c r="D259" s="24" t="s">
        <v>15</v>
      </c>
      <c r="E259" s="26"/>
      <c r="F259" s="26">
        <f t="shared" ref="F259:F267" si="32">ROUND(C259*E259,2)</f>
        <v>0</v>
      </c>
      <c r="G259" s="27"/>
    </row>
    <row r="260" spans="1:7" s="23" customFormat="1" ht="17.399999999999999" customHeight="1">
      <c r="A260" s="24">
        <f t="shared" si="31"/>
        <v>51.03</v>
      </c>
      <c r="B260" s="51" t="s">
        <v>79</v>
      </c>
      <c r="C260" s="25">
        <v>31.85</v>
      </c>
      <c r="D260" s="24" t="s">
        <v>11</v>
      </c>
      <c r="E260" s="26"/>
      <c r="F260" s="26">
        <f t="shared" si="32"/>
        <v>0</v>
      </c>
      <c r="G260" s="27"/>
    </row>
    <row r="261" spans="1:7" s="23" customFormat="1" ht="17.399999999999999" customHeight="1">
      <c r="A261" s="24">
        <f t="shared" si="31"/>
        <v>51.04</v>
      </c>
      <c r="B261" s="51" t="s">
        <v>154</v>
      </c>
      <c r="C261" s="25">
        <v>78.81</v>
      </c>
      <c r="D261" s="24" t="s">
        <v>11</v>
      </c>
      <c r="E261" s="26"/>
      <c r="F261" s="26">
        <f t="shared" si="32"/>
        <v>0</v>
      </c>
      <c r="G261" s="27"/>
    </row>
    <row r="262" spans="1:7" s="23" customFormat="1" ht="17.399999999999999" customHeight="1">
      <c r="A262" s="24">
        <f t="shared" si="31"/>
        <v>51.05</v>
      </c>
      <c r="B262" s="51" t="s">
        <v>126</v>
      </c>
      <c r="C262" s="25">
        <v>190</v>
      </c>
      <c r="D262" s="24" t="s">
        <v>15</v>
      </c>
      <c r="E262" s="26"/>
      <c r="F262" s="26">
        <f t="shared" si="32"/>
        <v>0</v>
      </c>
      <c r="G262" s="27"/>
    </row>
    <row r="263" spans="1:7" s="23" customFormat="1" ht="17.399999999999999" customHeight="1">
      <c r="A263" s="24">
        <f t="shared" si="31"/>
        <v>51.06</v>
      </c>
      <c r="B263" s="51" t="s">
        <v>127</v>
      </c>
      <c r="C263" s="25">
        <v>62</v>
      </c>
      <c r="D263" s="24" t="s">
        <v>14</v>
      </c>
      <c r="E263" s="26"/>
      <c r="F263" s="26">
        <f>ROUND(C263*E263,2)</f>
        <v>0</v>
      </c>
      <c r="G263" s="27"/>
    </row>
    <row r="264" spans="1:7" s="23" customFormat="1" ht="17.399999999999999" customHeight="1">
      <c r="A264" s="24">
        <f t="shared" si="31"/>
        <v>51.07</v>
      </c>
      <c r="B264" s="51" t="s">
        <v>242</v>
      </c>
      <c r="C264" s="25">
        <v>894.79</v>
      </c>
      <c r="D264" s="24" t="s">
        <v>11</v>
      </c>
      <c r="E264" s="26"/>
      <c r="F264" s="26">
        <f t="shared" si="32"/>
        <v>0</v>
      </c>
      <c r="G264" s="27"/>
    </row>
    <row r="265" spans="1:7" s="23" customFormat="1" ht="17.399999999999999" customHeight="1">
      <c r="A265" s="24">
        <f t="shared" si="31"/>
        <v>51.08</v>
      </c>
      <c r="B265" s="51" t="s">
        <v>243</v>
      </c>
      <c r="C265" s="25">
        <v>5</v>
      </c>
      <c r="D265" s="24" t="s">
        <v>14</v>
      </c>
      <c r="E265" s="26"/>
      <c r="F265" s="26">
        <f t="shared" si="32"/>
        <v>0</v>
      </c>
      <c r="G265" s="27"/>
    </row>
    <row r="266" spans="1:7" s="23" customFormat="1" ht="17.399999999999999" customHeight="1">
      <c r="A266" s="24">
        <f t="shared" si="31"/>
        <v>51.09</v>
      </c>
      <c r="B266" s="51" t="s">
        <v>244</v>
      </c>
      <c r="C266" s="25">
        <v>1</v>
      </c>
      <c r="D266" s="24" t="s">
        <v>14</v>
      </c>
      <c r="E266" s="26"/>
      <c r="F266" s="26">
        <f t="shared" si="32"/>
        <v>0</v>
      </c>
      <c r="G266" s="27"/>
    </row>
    <row r="267" spans="1:7" s="23" customFormat="1" ht="17.399999999999999" customHeight="1">
      <c r="A267" s="24">
        <f t="shared" si="31"/>
        <v>51.1</v>
      </c>
      <c r="B267" s="51" t="s">
        <v>245</v>
      </c>
      <c r="C267" s="25">
        <v>63.88</v>
      </c>
      <c r="D267" s="24" t="s">
        <v>11</v>
      </c>
      <c r="E267" s="26"/>
      <c r="F267" s="26">
        <f t="shared" si="32"/>
        <v>0</v>
      </c>
      <c r="G267" s="27"/>
    </row>
    <row r="268" spans="1:7" s="23" customFormat="1" ht="17.399999999999999" customHeight="1">
      <c r="A268" s="24">
        <f t="shared" si="31"/>
        <v>51.11</v>
      </c>
      <c r="B268" s="51" t="s">
        <v>66</v>
      </c>
      <c r="C268" s="25">
        <v>25</v>
      </c>
      <c r="D268" s="24" t="s">
        <v>11</v>
      </c>
      <c r="E268" s="26"/>
      <c r="F268" s="26">
        <f>ROUND(C268*E268,2)</f>
        <v>0</v>
      </c>
      <c r="G268" s="27"/>
    </row>
    <row r="269" spans="1:7" s="23" customFormat="1" ht="17.399999999999999" customHeight="1">
      <c r="A269" s="24">
        <f t="shared" si="31"/>
        <v>51.12</v>
      </c>
      <c r="B269" s="51" t="s">
        <v>93</v>
      </c>
      <c r="C269" s="25">
        <v>1</v>
      </c>
      <c r="D269" s="24" t="s">
        <v>14</v>
      </c>
      <c r="E269" s="26"/>
      <c r="F269" s="26">
        <f>ROUND(C269*E269,2)</f>
        <v>0</v>
      </c>
      <c r="G269" s="27"/>
    </row>
    <row r="270" spans="1:7" s="23" customFormat="1" ht="17.399999999999999" customHeight="1">
      <c r="A270" s="24">
        <f t="shared" si="31"/>
        <v>51.13</v>
      </c>
      <c r="B270" s="51" t="s">
        <v>246</v>
      </c>
      <c r="C270" s="25">
        <v>1</v>
      </c>
      <c r="D270" s="24" t="s">
        <v>14</v>
      </c>
      <c r="E270" s="26"/>
      <c r="F270" s="26">
        <f>ROUND(C270*E270,2)</f>
        <v>0</v>
      </c>
      <c r="G270" s="27"/>
    </row>
    <row r="271" spans="1:7" s="23" customFormat="1" ht="17.399999999999999" customHeight="1">
      <c r="A271" s="24">
        <f t="shared" si="31"/>
        <v>51.14</v>
      </c>
      <c r="B271" s="51" t="s">
        <v>160</v>
      </c>
      <c r="C271" s="25">
        <v>1</v>
      </c>
      <c r="D271" s="24" t="s">
        <v>14</v>
      </c>
      <c r="E271" s="26"/>
      <c r="F271" s="26">
        <f t="shared" ref="F271:F272" si="33">ROUND(C271*E271,2)</f>
        <v>0</v>
      </c>
      <c r="G271" s="27"/>
    </row>
    <row r="272" spans="1:7" s="23" customFormat="1" ht="17.399999999999999" customHeight="1">
      <c r="A272" s="24">
        <f t="shared" si="31"/>
        <v>51.15</v>
      </c>
      <c r="B272" s="51" t="s">
        <v>247</v>
      </c>
      <c r="C272" s="25">
        <v>67</v>
      </c>
      <c r="D272" s="24" t="s">
        <v>14</v>
      </c>
      <c r="E272" s="26"/>
      <c r="F272" s="26">
        <f t="shared" si="33"/>
        <v>0</v>
      </c>
      <c r="G272" s="27"/>
    </row>
    <row r="273" spans="1:7" s="23" customFormat="1" ht="17.399999999999999" customHeight="1">
      <c r="A273" s="24">
        <f t="shared" si="31"/>
        <v>51.16</v>
      </c>
      <c r="B273" s="51" t="s">
        <v>77</v>
      </c>
      <c r="C273" s="25">
        <v>179.57</v>
      </c>
      <c r="D273" s="24" t="s">
        <v>17</v>
      </c>
      <c r="E273" s="26"/>
      <c r="F273" s="26">
        <f>ROUND(C273*E273,2)</f>
        <v>0</v>
      </c>
      <c r="G273" s="27"/>
    </row>
    <row r="274" spans="1:7" s="23" customFormat="1" ht="17.399999999999999" customHeight="1">
      <c r="A274" s="24"/>
      <c r="B274" s="51"/>
      <c r="C274" s="25"/>
      <c r="D274" s="24"/>
      <c r="E274" s="26"/>
      <c r="F274" s="26"/>
      <c r="G274" s="27">
        <f>SUM(F257:F274)</f>
        <v>0</v>
      </c>
    </row>
    <row r="275" spans="1:7" s="23" customFormat="1" ht="16.2" customHeight="1">
      <c r="A275" s="29">
        <v>52</v>
      </c>
      <c r="B275" s="72" t="s">
        <v>1</v>
      </c>
      <c r="C275" s="19"/>
      <c r="D275" s="32"/>
      <c r="E275" s="20"/>
      <c r="F275" s="21"/>
      <c r="G275" s="22"/>
    </row>
    <row r="276" spans="1:7" s="23" customFormat="1" ht="17.399999999999999" customHeight="1">
      <c r="A276" s="24">
        <f>A275+0.01</f>
        <v>52.01</v>
      </c>
      <c r="B276" s="51" t="s">
        <v>248</v>
      </c>
      <c r="C276" s="25">
        <v>94.72</v>
      </c>
      <c r="D276" s="24" t="s">
        <v>16</v>
      </c>
      <c r="E276" s="26"/>
      <c r="F276" s="26">
        <f t="shared" ref="F276:F278" si="34">ROUND(C276*E276,2)</f>
        <v>0</v>
      </c>
      <c r="G276" s="27"/>
    </row>
    <row r="277" spans="1:7" s="23" customFormat="1" ht="17.399999999999999" customHeight="1">
      <c r="A277" s="24">
        <f t="shared" ref="A277:A278" si="35">A276+0.01</f>
        <v>52.02</v>
      </c>
      <c r="B277" s="51" t="s">
        <v>23</v>
      </c>
      <c r="C277" s="25">
        <v>66.599999999999994</v>
      </c>
      <c r="D277" s="24" t="s">
        <v>18</v>
      </c>
      <c r="E277" s="26"/>
      <c r="F277" s="26">
        <f t="shared" si="34"/>
        <v>0</v>
      </c>
      <c r="G277" s="27"/>
    </row>
    <row r="278" spans="1:7" s="23" customFormat="1" ht="17.399999999999999" customHeight="1">
      <c r="A278" s="24">
        <f t="shared" si="35"/>
        <v>52.03</v>
      </c>
      <c r="B278" s="51" t="s">
        <v>21</v>
      </c>
      <c r="C278" s="25">
        <v>36.56</v>
      </c>
      <c r="D278" s="24" t="s">
        <v>17</v>
      </c>
      <c r="E278" s="26"/>
      <c r="F278" s="26">
        <f t="shared" si="34"/>
        <v>0</v>
      </c>
      <c r="G278" s="27"/>
    </row>
    <row r="279" spans="1:7" s="23" customFormat="1" ht="17.399999999999999" customHeight="1">
      <c r="A279" s="24"/>
      <c r="B279" s="51"/>
      <c r="C279" s="25"/>
      <c r="D279" s="24"/>
      <c r="E279" s="26"/>
      <c r="F279" s="26"/>
      <c r="G279" s="27">
        <f>SUM(F275:F279)</f>
        <v>0</v>
      </c>
    </row>
    <row r="280" spans="1:7" s="23" customFormat="1" ht="17.399999999999999" customHeight="1">
      <c r="A280" s="29">
        <v>53</v>
      </c>
      <c r="B280" s="72" t="s">
        <v>2</v>
      </c>
      <c r="C280" s="25"/>
      <c r="D280" s="24"/>
      <c r="E280" s="26"/>
      <c r="F280" s="26"/>
      <c r="G280" s="27"/>
    </row>
    <row r="281" spans="1:7" s="23" customFormat="1" ht="17.399999999999999" customHeight="1">
      <c r="A281" s="24">
        <f>A280+0.01</f>
        <v>53.01</v>
      </c>
      <c r="B281" s="51" t="s">
        <v>249</v>
      </c>
      <c r="C281" s="25">
        <v>69.12</v>
      </c>
      <c r="D281" s="24" t="s">
        <v>12</v>
      </c>
      <c r="E281" s="26"/>
      <c r="F281" s="26">
        <f t="shared" ref="F281:F282" si="36">ROUND(C281*E281,2)</f>
        <v>0</v>
      </c>
      <c r="G281" s="27"/>
    </row>
    <row r="282" spans="1:7" s="23" customFormat="1" ht="17.399999999999999" customHeight="1">
      <c r="A282" s="24">
        <f t="shared" ref="A282" si="37">A281+0.01</f>
        <v>53.02</v>
      </c>
      <c r="B282" s="51" t="s">
        <v>250</v>
      </c>
      <c r="C282" s="25">
        <v>30.78</v>
      </c>
      <c r="D282" s="24" t="s">
        <v>12</v>
      </c>
      <c r="E282" s="26"/>
      <c r="F282" s="26">
        <f t="shared" si="36"/>
        <v>0</v>
      </c>
      <c r="G282" s="27"/>
    </row>
    <row r="283" spans="1:7" s="23" customFormat="1" ht="17.399999999999999" customHeight="1">
      <c r="A283" s="24"/>
      <c r="B283" s="51"/>
      <c r="C283" s="25"/>
      <c r="D283" s="24"/>
      <c r="E283" s="26"/>
      <c r="F283" s="26"/>
      <c r="G283" s="27">
        <f>SUM(F280:F283)</f>
        <v>0</v>
      </c>
    </row>
    <row r="284" spans="1:7" s="23" customFormat="1" ht="17.399999999999999" customHeight="1">
      <c r="A284" s="29">
        <v>54</v>
      </c>
      <c r="B284" s="72" t="s">
        <v>3</v>
      </c>
      <c r="C284" s="25"/>
      <c r="D284" s="24"/>
      <c r="E284" s="26"/>
      <c r="F284" s="26"/>
      <c r="G284" s="27"/>
    </row>
    <row r="285" spans="1:7" s="23" customFormat="1" ht="17.399999999999999" customHeight="1">
      <c r="A285" s="24">
        <f>A284+0.01</f>
        <v>54.01</v>
      </c>
      <c r="B285" s="51" t="s">
        <v>20</v>
      </c>
      <c r="C285" s="25">
        <v>432</v>
      </c>
      <c r="D285" s="24" t="s">
        <v>15</v>
      </c>
      <c r="E285" s="26"/>
      <c r="F285" s="26">
        <f>ROUND(C285*E285,2)</f>
        <v>0</v>
      </c>
      <c r="G285" s="27"/>
    </row>
    <row r="286" spans="1:7" s="23" customFormat="1" ht="17.399999999999999" customHeight="1">
      <c r="A286" s="24">
        <f t="shared" ref="A286:A287" si="38">A285+0.01</f>
        <v>54.02</v>
      </c>
      <c r="B286" s="51" t="s">
        <v>89</v>
      </c>
      <c r="C286" s="25">
        <v>86.4</v>
      </c>
      <c r="D286" s="24" t="s">
        <v>11</v>
      </c>
      <c r="E286" s="26"/>
      <c r="F286" s="26">
        <f t="shared" ref="F286" si="39">ROUND(C286*E286,2)</f>
        <v>0</v>
      </c>
      <c r="G286" s="27"/>
    </row>
    <row r="287" spans="1:7" s="23" customFormat="1" ht="17.399999999999999" customHeight="1">
      <c r="A287" s="24">
        <f t="shared" si="38"/>
        <v>54.03</v>
      </c>
      <c r="B287" s="51" t="s">
        <v>88</v>
      </c>
      <c r="C287" s="25">
        <v>86.4</v>
      </c>
      <c r="D287" s="24" t="s">
        <v>11</v>
      </c>
      <c r="E287" s="26"/>
      <c r="F287" s="26">
        <f>ROUND(C287*E287,2)</f>
        <v>0</v>
      </c>
      <c r="G287" s="27"/>
    </row>
    <row r="288" spans="1:7" s="23" customFormat="1" ht="17.399999999999999" customHeight="1">
      <c r="A288" s="24"/>
      <c r="B288" s="51"/>
      <c r="C288" s="25"/>
      <c r="D288" s="24"/>
      <c r="E288" s="26"/>
      <c r="F288" s="26"/>
      <c r="G288" s="27">
        <f>SUM(F284:F288)</f>
        <v>0</v>
      </c>
    </row>
    <row r="289" spans="1:7" s="23" customFormat="1" ht="16.2" customHeight="1">
      <c r="A289" s="29">
        <v>55</v>
      </c>
      <c r="B289" s="72" t="s">
        <v>4</v>
      </c>
      <c r="C289" s="19"/>
      <c r="D289" s="32"/>
      <c r="E289" s="20"/>
      <c r="F289" s="21"/>
      <c r="G289" s="22"/>
    </row>
    <row r="290" spans="1:7" s="23" customFormat="1" ht="34.799999999999997" customHeight="1">
      <c r="A290" s="24">
        <f>A289+0.01</f>
        <v>55.01</v>
      </c>
      <c r="B290" s="51" t="s">
        <v>251</v>
      </c>
      <c r="C290" s="25">
        <v>395.29</v>
      </c>
      <c r="D290" s="24" t="s">
        <v>11</v>
      </c>
      <c r="E290" s="26"/>
      <c r="F290" s="26">
        <f>ROUND(C290*E290,2)</f>
        <v>0</v>
      </c>
      <c r="G290" s="27"/>
    </row>
    <row r="291" spans="1:7" s="23" customFormat="1" ht="17.399999999999999" customHeight="1">
      <c r="A291" s="24"/>
      <c r="B291" s="51"/>
      <c r="C291" s="25"/>
      <c r="D291" s="24"/>
      <c r="E291" s="26"/>
      <c r="F291" s="26"/>
      <c r="G291" s="27">
        <f>SUM(F290:F291)</f>
        <v>0</v>
      </c>
    </row>
    <row r="292" spans="1:7" s="23" customFormat="1" ht="17.399999999999999" customHeight="1">
      <c r="A292" s="29">
        <v>56</v>
      </c>
      <c r="B292" s="72" t="s">
        <v>118</v>
      </c>
      <c r="C292" s="25"/>
      <c r="D292" s="24"/>
      <c r="E292" s="26"/>
      <c r="F292" s="26"/>
      <c r="G292" s="27"/>
    </row>
    <row r="293" spans="1:7" s="23" customFormat="1" ht="17.399999999999999" customHeight="1">
      <c r="A293" s="24">
        <f>A292+0.01</f>
        <v>56.01</v>
      </c>
      <c r="B293" s="51" t="s">
        <v>67</v>
      </c>
      <c r="C293" s="25">
        <v>371.5</v>
      </c>
      <c r="D293" s="24" t="s">
        <v>11</v>
      </c>
      <c r="E293" s="26"/>
      <c r="F293" s="26">
        <f>ROUND(C293*E293,2)</f>
        <v>0</v>
      </c>
      <c r="G293" s="27"/>
    </row>
    <row r="294" spans="1:7" s="23" customFormat="1" ht="17.399999999999999" customHeight="1">
      <c r="A294" s="24">
        <f>A293+0.01</f>
        <v>56.02</v>
      </c>
      <c r="B294" s="51" t="s">
        <v>52</v>
      </c>
      <c r="C294" s="25">
        <v>198.39</v>
      </c>
      <c r="D294" s="24" t="s">
        <v>15</v>
      </c>
      <c r="E294" s="26"/>
      <c r="F294" s="26">
        <f t="shared" ref="F294:F295" si="40">ROUND(C294*E294,2)</f>
        <v>0</v>
      </c>
      <c r="G294" s="27"/>
    </row>
    <row r="295" spans="1:7" s="23" customFormat="1" ht="17.399999999999999" customHeight="1">
      <c r="A295" s="24">
        <f>A294+0.01</f>
        <v>56.03</v>
      </c>
      <c r="B295" s="51" t="s">
        <v>94</v>
      </c>
      <c r="C295" s="25">
        <v>7.22</v>
      </c>
      <c r="D295" s="24" t="s">
        <v>12</v>
      </c>
      <c r="E295" s="26"/>
      <c r="F295" s="26">
        <f t="shared" si="40"/>
        <v>0</v>
      </c>
      <c r="G295" s="27"/>
    </row>
    <row r="296" spans="1:7" s="23" customFormat="1" ht="17.399999999999999" customHeight="1">
      <c r="A296" s="24"/>
      <c r="B296" s="51"/>
      <c r="C296" s="25"/>
      <c r="D296" s="24"/>
      <c r="E296" s="26"/>
      <c r="F296" s="26"/>
      <c r="G296" s="27">
        <f>SUM(F292:F296)</f>
        <v>0</v>
      </c>
    </row>
    <row r="297" spans="1:7" s="23" customFormat="1" ht="17.399999999999999" customHeight="1">
      <c r="A297" s="29">
        <v>57</v>
      </c>
      <c r="B297" s="72" t="s">
        <v>63</v>
      </c>
      <c r="C297" s="25"/>
      <c r="D297" s="24"/>
      <c r="E297" s="26"/>
      <c r="F297" s="26"/>
      <c r="G297" s="27"/>
    </row>
    <row r="298" spans="1:7" s="23" customFormat="1" ht="50.4" customHeight="1">
      <c r="A298" s="24">
        <f>A297+0.01</f>
        <v>57.01</v>
      </c>
      <c r="B298" s="51" t="s">
        <v>252</v>
      </c>
      <c r="C298" s="25">
        <v>316.54000000000002</v>
      </c>
      <c r="D298" s="24" t="s">
        <v>11</v>
      </c>
      <c r="E298" s="26"/>
      <c r="F298" s="26">
        <f>ROUND(C298*E298,2)</f>
        <v>0</v>
      </c>
      <c r="G298" s="27"/>
    </row>
    <row r="299" spans="1:7" s="23" customFormat="1" ht="46.8" customHeight="1">
      <c r="A299" s="24">
        <f>A298+0.01</f>
        <v>57.02</v>
      </c>
      <c r="B299" s="51" t="s">
        <v>253</v>
      </c>
      <c r="C299" s="25">
        <v>72.42</v>
      </c>
      <c r="D299" s="24" t="s">
        <v>11</v>
      </c>
      <c r="E299" s="26"/>
      <c r="F299" s="26">
        <f t="shared" ref="F299:F301" si="41">ROUND(C299*E299,2)</f>
        <v>0</v>
      </c>
      <c r="G299" s="27"/>
    </row>
    <row r="300" spans="1:7" s="23" customFormat="1" ht="29.4" customHeight="1">
      <c r="A300" s="24">
        <f t="shared" ref="A300:A301" si="42">A299+0.01</f>
        <v>57.03</v>
      </c>
      <c r="B300" s="51" t="s">
        <v>254</v>
      </c>
      <c r="C300" s="25">
        <v>388.54</v>
      </c>
      <c r="D300" s="24" t="s">
        <v>11</v>
      </c>
      <c r="E300" s="26"/>
      <c r="F300" s="26">
        <f t="shared" si="41"/>
        <v>0</v>
      </c>
      <c r="G300" s="27"/>
    </row>
    <row r="301" spans="1:7" s="23" customFormat="1" ht="37.799999999999997" customHeight="1">
      <c r="A301" s="24">
        <f t="shared" si="42"/>
        <v>57.04</v>
      </c>
      <c r="B301" s="51" t="s">
        <v>255</v>
      </c>
      <c r="C301" s="25">
        <v>388.54</v>
      </c>
      <c r="D301" s="24" t="s">
        <v>11</v>
      </c>
      <c r="E301" s="26"/>
      <c r="F301" s="26">
        <f t="shared" si="41"/>
        <v>0</v>
      </c>
      <c r="G301" s="27"/>
    </row>
    <row r="302" spans="1:7" s="23" customFormat="1" ht="17.399999999999999" customHeight="1">
      <c r="A302" s="24"/>
      <c r="B302" s="51"/>
      <c r="C302" s="25"/>
      <c r="D302" s="24"/>
      <c r="E302" s="26"/>
      <c r="F302" s="26"/>
      <c r="G302" s="27">
        <f>SUM(F297:F302)</f>
        <v>0</v>
      </c>
    </row>
    <row r="303" spans="1:7" s="23" customFormat="1" ht="17.399999999999999" customHeight="1">
      <c r="A303" s="29">
        <v>58</v>
      </c>
      <c r="B303" s="72" t="s">
        <v>256</v>
      </c>
      <c r="C303" s="25"/>
      <c r="D303" s="24"/>
      <c r="E303" s="26"/>
      <c r="F303" s="26"/>
      <c r="G303" s="27"/>
    </row>
    <row r="304" spans="1:7" s="23" customFormat="1" ht="17.399999999999999" customHeight="1">
      <c r="A304" s="24">
        <f>A303+0.01</f>
        <v>58.01</v>
      </c>
      <c r="B304" s="51" t="s">
        <v>64</v>
      </c>
      <c r="C304" s="25">
        <v>2</v>
      </c>
      <c r="D304" s="24" t="s">
        <v>14</v>
      </c>
      <c r="E304" s="26"/>
      <c r="F304" s="26">
        <f>ROUND(C304*E304,2)</f>
        <v>0</v>
      </c>
      <c r="G304" s="27"/>
    </row>
    <row r="305" spans="1:7" s="23" customFormat="1" ht="44.4" customHeight="1">
      <c r="A305" s="24">
        <f>A304+0.01</f>
        <v>58.02</v>
      </c>
      <c r="B305" s="51" t="s">
        <v>257</v>
      </c>
      <c r="C305" s="25">
        <v>6.9</v>
      </c>
      <c r="D305" s="24" t="s">
        <v>11</v>
      </c>
      <c r="E305" s="26"/>
      <c r="F305" s="26">
        <f t="shared" ref="F305:F307" si="43">ROUND(C305*E305,2)</f>
        <v>0</v>
      </c>
      <c r="G305" s="27"/>
    </row>
    <row r="306" spans="1:7" s="23" customFormat="1" ht="17.399999999999999" customHeight="1">
      <c r="A306" s="24">
        <f>A305+0.01</f>
        <v>58.03</v>
      </c>
      <c r="B306" s="51" t="s">
        <v>258</v>
      </c>
      <c r="C306" s="25">
        <v>8</v>
      </c>
      <c r="D306" s="24" t="s">
        <v>11</v>
      </c>
      <c r="E306" s="26"/>
      <c r="F306" s="26">
        <f t="shared" si="43"/>
        <v>0</v>
      </c>
      <c r="G306" s="27"/>
    </row>
    <row r="307" spans="1:7" s="23" customFormat="1" ht="17.399999999999999" customHeight="1">
      <c r="A307" s="24">
        <f>A306+0.01</f>
        <v>58.04</v>
      </c>
      <c r="B307" s="51" t="s">
        <v>259</v>
      </c>
      <c r="C307" s="25">
        <v>4</v>
      </c>
      <c r="D307" s="24" t="s">
        <v>14</v>
      </c>
      <c r="E307" s="26"/>
      <c r="F307" s="26">
        <f t="shared" si="43"/>
        <v>0</v>
      </c>
      <c r="G307" s="27"/>
    </row>
    <row r="308" spans="1:7" s="23" customFormat="1" ht="17.399999999999999" customHeight="1">
      <c r="A308" s="24">
        <f>A307+0.01</f>
        <v>58.05</v>
      </c>
      <c r="B308" s="51" t="s">
        <v>116</v>
      </c>
      <c r="C308" s="25">
        <v>2</v>
      </c>
      <c r="D308" s="24" t="s">
        <v>14</v>
      </c>
      <c r="E308" s="26"/>
      <c r="F308" s="26">
        <f>ROUND(C308*E308,2)</f>
        <v>0</v>
      </c>
      <c r="G308" s="27"/>
    </row>
    <row r="309" spans="1:7" s="23" customFormat="1" ht="17.399999999999999" customHeight="1">
      <c r="A309" s="24"/>
      <c r="B309" s="51"/>
      <c r="C309" s="25"/>
      <c r="D309" s="24"/>
      <c r="E309" s="26"/>
      <c r="F309" s="26"/>
      <c r="G309" s="27">
        <f>SUM(F303:F309)</f>
        <v>0</v>
      </c>
    </row>
    <row r="310" spans="1:7" s="23" customFormat="1" ht="17.399999999999999" customHeight="1">
      <c r="A310" s="29">
        <v>59</v>
      </c>
      <c r="B310" s="72" t="s">
        <v>260</v>
      </c>
      <c r="C310" s="25"/>
      <c r="D310" s="24"/>
      <c r="E310" s="26"/>
      <c r="F310" s="26"/>
      <c r="G310" s="27"/>
    </row>
    <row r="311" spans="1:7" s="23" customFormat="1" ht="17.399999999999999" customHeight="1">
      <c r="A311" s="24">
        <f>A310+0.01</f>
        <v>59.01</v>
      </c>
      <c r="B311" s="51" t="s">
        <v>68</v>
      </c>
      <c r="C311" s="25">
        <v>25.7</v>
      </c>
      <c r="D311" s="24" t="s">
        <v>11</v>
      </c>
      <c r="E311" s="26"/>
      <c r="F311" s="26">
        <f>ROUND(C311*E311,2)</f>
        <v>0</v>
      </c>
      <c r="G311" s="27"/>
    </row>
    <row r="312" spans="1:7" s="23" customFormat="1" ht="17.399999999999999" customHeight="1">
      <c r="A312" s="24">
        <f t="shared" ref="A312:A319" si="44">A311+0.01</f>
        <v>59.02</v>
      </c>
      <c r="B312" s="51" t="s">
        <v>65</v>
      </c>
      <c r="C312" s="25">
        <v>25.7</v>
      </c>
      <c r="D312" s="24" t="s">
        <v>11</v>
      </c>
      <c r="E312" s="26"/>
      <c r="F312" s="26">
        <f t="shared" ref="F312:F318" si="45">ROUND(C312*E312,2)</f>
        <v>0</v>
      </c>
      <c r="G312" s="27"/>
    </row>
    <row r="313" spans="1:7" s="23" customFormat="1" ht="17.399999999999999" customHeight="1">
      <c r="A313" s="24">
        <f t="shared" si="44"/>
        <v>59.03</v>
      </c>
      <c r="B313" s="51" t="s">
        <v>261</v>
      </c>
      <c r="C313" s="25">
        <v>71.06</v>
      </c>
      <c r="D313" s="24" t="s">
        <v>11</v>
      </c>
      <c r="E313" s="26"/>
      <c r="F313" s="26">
        <f t="shared" si="45"/>
        <v>0</v>
      </c>
      <c r="G313" s="27"/>
    </row>
    <row r="314" spans="1:7" s="23" customFormat="1" ht="17.399999999999999" customHeight="1">
      <c r="A314" s="24">
        <f t="shared" si="44"/>
        <v>59.04</v>
      </c>
      <c r="B314" s="51" t="s">
        <v>262</v>
      </c>
      <c r="C314" s="25">
        <v>63.88</v>
      </c>
      <c r="D314" s="24" t="s">
        <v>11</v>
      </c>
      <c r="E314" s="26"/>
      <c r="F314" s="26">
        <f t="shared" si="45"/>
        <v>0</v>
      </c>
      <c r="G314" s="27"/>
    </row>
    <row r="315" spans="1:7" s="23" customFormat="1" ht="17.399999999999999" customHeight="1">
      <c r="A315" s="24">
        <f t="shared" si="44"/>
        <v>59.05</v>
      </c>
      <c r="B315" s="51" t="s">
        <v>74</v>
      </c>
      <c r="C315" s="25">
        <v>109.91</v>
      </c>
      <c r="D315" s="24" t="s">
        <v>11</v>
      </c>
      <c r="E315" s="26"/>
      <c r="F315" s="26">
        <f t="shared" si="45"/>
        <v>0</v>
      </c>
      <c r="G315" s="27"/>
    </row>
    <row r="316" spans="1:7" s="23" customFormat="1" ht="17.399999999999999" customHeight="1">
      <c r="A316" s="24">
        <f t="shared" si="44"/>
        <v>59.06</v>
      </c>
      <c r="B316" s="51" t="s">
        <v>117</v>
      </c>
      <c r="C316" s="25">
        <v>1</v>
      </c>
      <c r="D316" s="24" t="s">
        <v>19</v>
      </c>
      <c r="E316" s="26"/>
      <c r="F316" s="26">
        <f t="shared" si="45"/>
        <v>0</v>
      </c>
      <c r="G316" s="27"/>
    </row>
    <row r="317" spans="1:7" s="23" customFormat="1" ht="17.399999999999999" customHeight="1">
      <c r="A317" s="24">
        <f t="shared" si="44"/>
        <v>59.07</v>
      </c>
      <c r="B317" s="51" t="s">
        <v>263</v>
      </c>
      <c r="C317" s="25">
        <v>2</v>
      </c>
      <c r="D317" s="24" t="s">
        <v>14</v>
      </c>
      <c r="E317" s="26"/>
      <c r="F317" s="26">
        <f t="shared" si="45"/>
        <v>0</v>
      </c>
      <c r="G317" s="27"/>
    </row>
    <row r="318" spans="1:7" s="23" customFormat="1" ht="42.6" customHeight="1">
      <c r="A318" s="24">
        <f t="shared" si="44"/>
        <v>59.08</v>
      </c>
      <c r="B318" s="51" t="s">
        <v>264</v>
      </c>
      <c r="C318" s="25">
        <v>1</v>
      </c>
      <c r="D318" s="24" t="s">
        <v>14</v>
      </c>
      <c r="E318" s="26"/>
      <c r="F318" s="26">
        <f t="shared" si="45"/>
        <v>0</v>
      </c>
      <c r="G318" s="27"/>
    </row>
    <row r="319" spans="1:7" s="23" customFormat="1" ht="17.399999999999999" customHeight="1">
      <c r="A319" s="24">
        <f t="shared" si="44"/>
        <v>59.09</v>
      </c>
      <c r="B319" s="51" t="s">
        <v>265</v>
      </c>
      <c r="C319" s="25">
        <v>109.51</v>
      </c>
      <c r="D319" s="24" t="s">
        <v>11</v>
      </c>
      <c r="E319" s="26"/>
      <c r="F319" s="26"/>
      <c r="G319" s="27"/>
    </row>
    <row r="320" spans="1:7" s="23" customFormat="1" ht="17.399999999999999" customHeight="1">
      <c r="A320" s="24"/>
      <c r="B320" s="51"/>
      <c r="C320" s="25"/>
      <c r="D320" s="24"/>
      <c r="E320" s="26"/>
      <c r="F320" s="26"/>
      <c r="G320" s="27">
        <f>SUM(F310:F320)</f>
        <v>0</v>
      </c>
    </row>
    <row r="321" spans="1:7" s="23" customFormat="1" ht="17.399999999999999" customHeight="1">
      <c r="A321" s="29">
        <v>60</v>
      </c>
      <c r="B321" s="72" t="s">
        <v>121</v>
      </c>
      <c r="C321" s="25"/>
      <c r="D321" s="24"/>
      <c r="E321" s="26"/>
      <c r="F321" s="26"/>
      <c r="G321" s="27"/>
    </row>
    <row r="322" spans="1:7" s="23" customFormat="1" ht="17.399999999999999" customHeight="1">
      <c r="A322" s="24">
        <f>A321+0.01</f>
        <v>60.01</v>
      </c>
      <c r="B322" s="51" t="s">
        <v>266</v>
      </c>
      <c r="C322" s="25">
        <v>12.25</v>
      </c>
      <c r="D322" s="24" t="s">
        <v>11</v>
      </c>
      <c r="E322" s="26"/>
      <c r="F322" s="26">
        <f>ROUND(C322*E322,2)</f>
        <v>0</v>
      </c>
      <c r="G322" s="27"/>
    </row>
    <row r="323" spans="1:7" s="23" customFormat="1" ht="17.399999999999999" customHeight="1">
      <c r="A323" s="24">
        <f>A322+0.01</f>
        <v>60.02</v>
      </c>
      <c r="B323" s="51" t="s">
        <v>267</v>
      </c>
      <c r="C323" s="25">
        <v>1</v>
      </c>
      <c r="D323" s="24" t="s">
        <v>14</v>
      </c>
      <c r="E323" s="26"/>
      <c r="F323" s="26">
        <f t="shared" ref="F323:F324" si="46">ROUND(C323*E323,2)</f>
        <v>0</v>
      </c>
      <c r="G323" s="27"/>
    </row>
    <row r="324" spans="1:7" s="23" customFormat="1" ht="17.399999999999999" customHeight="1">
      <c r="A324" s="24">
        <f>A323+0.01</f>
        <v>60.03</v>
      </c>
      <c r="B324" s="51" t="s">
        <v>268</v>
      </c>
      <c r="C324" s="25">
        <v>8</v>
      </c>
      <c r="D324" s="24" t="s">
        <v>14</v>
      </c>
      <c r="E324" s="26"/>
      <c r="F324" s="26">
        <f t="shared" si="46"/>
        <v>0</v>
      </c>
      <c r="G324" s="27"/>
    </row>
    <row r="325" spans="1:7" s="23" customFormat="1" ht="17.399999999999999" customHeight="1">
      <c r="A325" s="24"/>
      <c r="B325" s="51"/>
      <c r="C325" s="25"/>
      <c r="D325" s="24"/>
      <c r="E325" s="26"/>
      <c r="F325" s="26"/>
      <c r="G325" s="27">
        <f>SUM(F321:F325)</f>
        <v>0</v>
      </c>
    </row>
    <row r="326" spans="1:7" s="23" customFormat="1" ht="17.399999999999999" customHeight="1">
      <c r="A326" s="29">
        <v>61</v>
      </c>
      <c r="B326" s="72" t="s">
        <v>131</v>
      </c>
      <c r="C326" s="25"/>
      <c r="D326" s="24"/>
      <c r="E326" s="26"/>
      <c r="F326" s="26"/>
      <c r="G326" s="27"/>
    </row>
    <row r="327" spans="1:7" s="23" customFormat="1" ht="17.399999999999999" customHeight="1">
      <c r="A327" s="24">
        <f>A326+0.01</f>
        <v>61.01</v>
      </c>
      <c r="B327" s="51" t="s">
        <v>132</v>
      </c>
      <c r="C327" s="25">
        <v>3.96</v>
      </c>
      <c r="D327" s="24" t="s">
        <v>11</v>
      </c>
      <c r="E327" s="26"/>
      <c r="F327" s="26">
        <f>ROUND(C327*E327,2)</f>
        <v>0</v>
      </c>
      <c r="G327" s="27"/>
    </row>
    <row r="328" spans="1:7" s="23" customFormat="1" ht="17.399999999999999" customHeight="1">
      <c r="A328" s="24">
        <f>A327+0.01</f>
        <v>61.02</v>
      </c>
      <c r="B328" s="51" t="s">
        <v>133</v>
      </c>
      <c r="C328" s="25">
        <v>3.96</v>
      </c>
      <c r="D328" s="24" t="s">
        <v>11</v>
      </c>
      <c r="E328" s="26"/>
      <c r="F328" s="26">
        <f>ROUND(C328*E328,2)</f>
        <v>0</v>
      </c>
      <c r="G328" s="27"/>
    </row>
    <row r="329" spans="1:7" s="23" customFormat="1" ht="17.399999999999999" customHeight="1">
      <c r="A329" s="24"/>
      <c r="B329" s="51"/>
      <c r="C329" s="25"/>
      <c r="D329" s="24"/>
      <c r="E329" s="26"/>
      <c r="F329" s="26"/>
      <c r="G329" s="27">
        <f>SUM(F326:F329)</f>
        <v>0</v>
      </c>
    </row>
    <row r="330" spans="1:7" s="23" customFormat="1" ht="17.399999999999999" customHeight="1">
      <c r="A330" s="29">
        <v>62</v>
      </c>
      <c r="B330" s="72" t="s">
        <v>45</v>
      </c>
      <c r="C330" s="25"/>
      <c r="D330" s="24"/>
      <c r="E330" s="26"/>
      <c r="F330" s="26"/>
      <c r="G330" s="27"/>
    </row>
    <row r="331" spans="1:7" s="23" customFormat="1" ht="17.399999999999999" customHeight="1">
      <c r="A331" s="24">
        <f>A330+0.01</f>
        <v>62.01</v>
      </c>
      <c r="B331" s="51" t="s">
        <v>269</v>
      </c>
      <c r="C331" s="25">
        <v>240</v>
      </c>
      <c r="D331" s="24" t="s">
        <v>14</v>
      </c>
      <c r="E331" s="26"/>
      <c r="F331" s="26">
        <f>ROUND(C331*E331,2)</f>
        <v>0</v>
      </c>
      <c r="G331" s="27"/>
    </row>
    <row r="332" spans="1:7" s="23" customFormat="1" ht="17.399999999999999" customHeight="1">
      <c r="A332" s="24"/>
      <c r="B332" s="51"/>
      <c r="C332" s="25"/>
      <c r="D332" s="24"/>
      <c r="E332" s="26"/>
      <c r="F332" s="26"/>
      <c r="G332" s="27">
        <f>SUM(F330:F332)</f>
        <v>0</v>
      </c>
    </row>
    <row r="333" spans="1:7" s="23" customFormat="1" ht="17.399999999999999" customHeight="1">
      <c r="A333" s="29">
        <v>63</v>
      </c>
      <c r="B333" s="72" t="s">
        <v>270</v>
      </c>
      <c r="C333" s="25"/>
      <c r="D333" s="24"/>
      <c r="E333" s="26"/>
      <c r="F333" s="26"/>
      <c r="G333" s="27"/>
    </row>
    <row r="334" spans="1:7" s="23" customFormat="1" ht="17.399999999999999" customHeight="1">
      <c r="A334" s="24">
        <f>A333+0.01</f>
        <v>63.01</v>
      </c>
      <c r="B334" s="51" t="s">
        <v>85</v>
      </c>
      <c r="C334" s="25">
        <v>450</v>
      </c>
      <c r="D334" s="24" t="s">
        <v>15</v>
      </c>
      <c r="E334" s="26"/>
      <c r="F334" s="26">
        <f>ROUND(C334*E334,2)</f>
        <v>0</v>
      </c>
      <c r="G334" s="27"/>
    </row>
    <row r="335" spans="1:7" s="23" customFormat="1" ht="17.399999999999999" customHeight="1">
      <c r="A335" s="24">
        <f t="shared" ref="A335:A337" si="47">A334+0.01</f>
        <v>63.02</v>
      </c>
      <c r="B335" s="51" t="s">
        <v>122</v>
      </c>
      <c r="C335" s="25">
        <v>9.5399999999999991</v>
      </c>
      <c r="D335" s="24" t="s">
        <v>11</v>
      </c>
      <c r="E335" s="26"/>
      <c r="F335" s="26">
        <f t="shared" ref="F335:F337" si="48">ROUND(C335*E335,2)</f>
        <v>0</v>
      </c>
      <c r="G335" s="27"/>
    </row>
    <row r="336" spans="1:7" s="23" customFormat="1" ht="17.399999999999999" customHeight="1">
      <c r="A336" s="24">
        <f t="shared" si="47"/>
        <v>63.03</v>
      </c>
      <c r="B336" s="51" t="s">
        <v>271</v>
      </c>
      <c r="C336" s="25">
        <v>2</v>
      </c>
      <c r="D336" s="24" t="s">
        <v>14</v>
      </c>
      <c r="E336" s="26"/>
      <c r="F336" s="26">
        <f t="shared" si="48"/>
        <v>0</v>
      </c>
      <c r="G336" s="27"/>
    </row>
    <row r="337" spans="1:7" s="23" customFormat="1" ht="17.399999999999999" customHeight="1">
      <c r="A337" s="24">
        <f t="shared" si="47"/>
        <v>63.04</v>
      </c>
      <c r="B337" s="51" t="s">
        <v>272</v>
      </c>
      <c r="C337" s="25">
        <v>1</v>
      </c>
      <c r="D337" s="24" t="s">
        <v>14</v>
      </c>
      <c r="E337" s="26"/>
      <c r="F337" s="26">
        <f t="shared" si="48"/>
        <v>0</v>
      </c>
      <c r="G337" s="27"/>
    </row>
    <row r="338" spans="1:7" s="23" customFormat="1" ht="17.399999999999999" customHeight="1">
      <c r="A338" s="24"/>
      <c r="B338" s="51"/>
      <c r="C338" s="25"/>
      <c r="D338" s="24"/>
      <c r="E338" s="26"/>
      <c r="F338" s="26"/>
      <c r="G338" s="27">
        <f>SUM(F333:F338)</f>
        <v>0</v>
      </c>
    </row>
    <row r="339" spans="1:7" s="23" customFormat="1" ht="17.399999999999999" customHeight="1">
      <c r="A339" s="29">
        <v>64</v>
      </c>
      <c r="B339" s="72" t="s">
        <v>9</v>
      </c>
      <c r="C339" s="25"/>
      <c r="D339" s="24"/>
      <c r="E339" s="26"/>
      <c r="F339" s="26"/>
      <c r="G339" s="27"/>
    </row>
    <row r="340" spans="1:7" s="23" customFormat="1" ht="17.399999999999999" customHeight="1">
      <c r="A340" s="24">
        <f>A339+0.01</f>
        <v>64.010000000000005</v>
      </c>
      <c r="B340" s="51" t="s">
        <v>78</v>
      </c>
      <c r="C340" s="25">
        <v>67</v>
      </c>
      <c r="D340" s="24" t="s">
        <v>14</v>
      </c>
      <c r="E340" s="26"/>
      <c r="F340" s="26">
        <f>ROUND(C340*E340,2)</f>
        <v>0</v>
      </c>
      <c r="G340" s="27"/>
    </row>
    <row r="341" spans="1:7" s="23" customFormat="1" ht="36.6" customHeight="1">
      <c r="A341" s="24">
        <f t="shared" ref="A341:A343" si="49">A340+0.01</f>
        <v>64.02</v>
      </c>
      <c r="B341" s="51" t="s">
        <v>273</v>
      </c>
      <c r="C341" s="25">
        <v>10</v>
      </c>
      <c r="D341" s="24" t="s">
        <v>14</v>
      </c>
      <c r="E341" s="26"/>
      <c r="F341" s="26">
        <f t="shared" ref="F341:F348" si="50">ROUND(C341*E341,2)</f>
        <v>0</v>
      </c>
      <c r="G341" s="27"/>
    </row>
    <row r="342" spans="1:7" s="23" customFormat="1" ht="47.4" customHeight="1">
      <c r="A342" s="24">
        <f t="shared" si="49"/>
        <v>64.03</v>
      </c>
      <c r="B342" s="51" t="s">
        <v>274</v>
      </c>
      <c r="C342" s="25">
        <v>10</v>
      </c>
      <c r="D342" s="24" t="s">
        <v>14</v>
      </c>
      <c r="E342" s="26"/>
      <c r="F342" s="26">
        <f t="shared" si="50"/>
        <v>0</v>
      </c>
      <c r="G342" s="27"/>
    </row>
    <row r="343" spans="1:7" s="23" customFormat="1" ht="17.399999999999999" customHeight="1">
      <c r="A343" s="24">
        <f t="shared" si="49"/>
        <v>64.040000000000006</v>
      </c>
      <c r="B343" s="51" t="s">
        <v>163</v>
      </c>
      <c r="C343" s="25">
        <v>23</v>
      </c>
      <c r="D343" s="24" t="s">
        <v>14</v>
      </c>
      <c r="E343" s="26"/>
      <c r="F343" s="26">
        <f t="shared" si="50"/>
        <v>0</v>
      </c>
      <c r="G343" s="27"/>
    </row>
    <row r="344" spans="1:7" s="23" customFormat="1" ht="33.6" customHeight="1">
      <c r="A344" s="24">
        <f>A343+0.01</f>
        <v>64.05</v>
      </c>
      <c r="B344" s="51" t="s">
        <v>217</v>
      </c>
      <c r="C344" s="25">
        <v>12</v>
      </c>
      <c r="D344" s="24" t="s">
        <v>14</v>
      </c>
      <c r="E344" s="26"/>
      <c r="F344" s="26">
        <f t="shared" si="50"/>
        <v>0</v>
      </c>
      <c r="G344" s="27"/>
    </row>
    <row r="345" spans="1:7" s="23" customFormat="1" ht="17.399999999999999" customHeight="1">
      <c r="A345" s="24">
        <f t="shared" ref="A345:A348" si="51">A344+0.01</f>
        <v>64.06</v>
      </c>
      <c r="B345" s="51" t="s">
        <v>76</v>
      </c>
      <c r="C345" s="25">
        <v>1</v>
      </c>
      <c r="D345" s="24" t="s">
        <v>14</v>
      </c>
      <c r="E345" s="26"/>
      <c r="F345" s="26">
        <f t="shared" si="50"/>
        <v>0</v>
      </c>
      <c r="G345" s="27"/>
    </row>
    <row r="346" spans="1:7" s="23" customFormat="1" ht="17.399999999999999" customHeight="1">
      <c r="A346" s="24">
        <f t="shared" si="51"/>
        <v>64.069999999999993</v>
      </c>
      <c r="B346" s="51" t="s">
        <v>275</v>
      </c>
      <c r="C346" s="25">
        <v>83.7</v>
      </c>
      <c r="D346" s="24" t="s">
        <v>12</v>
      </c>
      <c r="E346" s="26"/>
      <c r="F346" s="26">
        <f t="shared" si="50"/>
        <v>0</v>
      </c>
      <c r="G346" s="27"/>
    </row>
    <row r="347" spans="1:7" s="23" customFormat="1" ht="27.6" customHeight="1">
      <c r="A347" s="24">
        <f t="shared" si="51"/>
        <v>64.08</v>
      </c>
      <c r="B347" s="51" t="s">
        <v>169</v>
      </c>
      <c r="C347" s="25">
        <v>1</v>
      </c>
      <c r="D347" s="24" t="s">
        <v>14</v>
      </c>
      <c r="E347" s="26"/>
      <c r="F347" s="26">
        <f t="shared" si="50"/>
        <v>0</v>
      </c>
      <c r="G347" s="27"/>
    </row>
    <row r="348" spans="1:7" s="23" customFormat="1" ht="17.399999999999999" customHeight="1">
      <c r="A348" s="24">
        <f t="shared" si="51"/>
        <v>64.09</v>
      </c>
      <c r="B348" s="51" t="s">
        <v>10</v>
      </c>
      <c r="C348" s="25">
        <v>2200</v>
      </c>
      <c r="D348" s="24" t="s">
        <v>11</v>
      </c>
      <c r="E348" s="26"/>
      <c r="F348" s="26">
        <f t="shared" si="50"/>
        <v>0</v>
      </c>
      <c r="G348" s="27"/>
    </row>
    <row r="349" spans="1:7" s="23" customFormat="1" ht="17.399999999999999" customHeight="1">
      <c r="A349" s="24"/>
      <c r="B349" s="51"/>
      <c r="C349" s="25"/>
      <c r="D349" s="24"/>
      <c r="E349" s="26"/>
      <c r="F349" s="26"/>
      <c r="G349" s="27">
        <f>SUM(F339:F349)</f>
        <v>0</v>
      </c>
    </row>
    <row r="350" spans="1:7" s="71" customFormat="1" ht="16.8" customHeight="1">
      <c r="A350" s="65" t="s">
        <v>130</v>
      </c>
      <c r="B350" s="66" t="s">
        <v>128</v>
      </c>
      <c r="C350" s="67"/>
      <c r="D350" s="68"/>
      <c r="E350" s="69"/>
      <c r="F350" s="69"/>
      <c r="G350" s="70"/>
    </row>
    <row r="351" spans="1:7" s="23" customFormat="1" ht="17.399999999999999" customHeight="1">
      <c r="A351" s="29">
        <v>65</v>
      </c>
      <c r="B351" s="58" t="s">
        <v>134</v>
      </c>
      <c r="C351" s="25"/>
      <c r="D351" s="24"/>
      <c r="E351" s="26"/>
      <c r="F351" s="26"/>
      <c r="G351" s="27"/>
    </row>
    <row r="352" spans="1:7" s="23" customFormat="1" ht="17.399999999999999" customHeight="1">
      <c r="A352" s="24">
        <f>A351+0.01</f>
        <v>65.010000000000005</v>
      </c>
      <c r="B352" s="51" t="s">
        <v>276</v>
      </c>
      <c r="C352" s="25">
        <v>1</v>
      </c>
      <c r="D352" s="24" t="s">
        <v>135</v>
      </c>
      <c r="E352" s="26"/>
      <c r="F352" s="26">
        <f t="shared" ref="F352:F358" si="52">C352*E352</f>
        <v>0</v>
      </c>
      <c r="G352" s="27"/>
    </row>
    <row r="353" spans="1:7" s="23" customFormat="1" ht="17.399999999999999" customHeight="1">
      <c r="A353" s="24">
        <f t="shared" ref="A353:A358" si="53">A352+0.01</f>
        <v>65.02</v>
      </c>
      <c r="B353" s="51" t="s">
        <v>277</v>
      </c>
      <c r="C353" s="25">
        <v>1</v>
      </c>
      <c r="D353" s="24" t="s">
        <v>135</v>
      </c>
      <c r="E353" s="26"/>
      <c r="F353" s="26">
        <f t="shared" si="52"/>
        <v>0</v>
      </c>
      <c r="G353" s="27"/>
    </row>
    <row r="354" spans="1:7" s="23" customFormat="1" ht="17.399999999999999" customHeight="1">
      <c r="A354" s="24">
        <f t="shared" si="53"/>
        <v>65.03</v>
      </c>
      <c r="B354" s="51" t="s">
        <v>27</v>
      </c>
      <c r="C354" s="25">
        <v>1</v>
      </c>
      <c r="D354" s="24" t="s">
        <v>135</v>
      </c>
      <c r="E354" s="26"/>
      <c r="F354" s="26">
        <f t="shared" si="52"/>
        <v>0</v>
      </c>
      <c r="G354" s="27"/>
    </row>
    <row r="355" spans="1:7" s="23" customFormat="1" ht="17.399999999999999" customHeight="1">
      <c r="A355" s="24">
        <f t="shared" si="53"/>
        <v>65.040000000000006</v>
      </c>
      <c r="B355" s="51" t="s">
        <v>137</v>
      </c>
      <c r="C355" s="25">
        <v>1</v>
      </c>
      <c r="D355" s="24" t="s">
        <v>135</v>
      </c>
      <c r="E355" s="26"/>
      <c r="F355" s="26">
        <f t="shared" si="52"/>
        <v>0</v>
      </c>
      <c r="G355" s="27"/>
    </row>
    <row r="356" spans="1:7" s="23" customFormat="1" ht="17.399999999999999" customHeight="1">
      <c r="A356" s="24">
        <f t="shared" si="53"/>
        <v>65.05</v>
      </c>
      <c r="B356" s="51" t="s">
        <v>138</v>
      </c>
      <c r="C356" s="25">
        <v>2</v>
      </c>
      <c r="D356" s="24" t="s">
        <v>135</v>
      </c>
      <c r="E356" s="26"/>
      <c r="F356" s="26">
        <f t="shared" si="52"/>
        <v>0</v>
      </c>
      <c r="G356" s="27"/>
    </row>
    <row r="357" spans="1:7" s="23" customFormat="1" ht="17.399999999999999" customHeight="1">
      <c r="A357" s="24">
        <f t="shared" si="53"/>
        <v>65.06</v>
      </c>
      <c r="B357" s="51" t="s">
        <v>139</v>
      </c>
      <c r="C357" s="25">
        <v>1</v>
      </c>
      <c r="D357" s="24" t="s">
        <v>135</v>
      </c>
      <c r="E357" s="26"/>
      <c r="F357" s="26">
        <f t="shared" si="52"/>
        <v>0</v>
      </c>
      <c r="G357" s="27"/>
    </row>
    <row r="358" spans="1:7" s="23" customFormat="1" ht="30" customHeight="1">
      <c r="A358" s="24">
        <f t="shared" si="53"/>
        <v>65.069999999999993</v>
      </c>
      <c r="B358" s="51" t="s">
        <v>140</v>
      </c>
      <c r="C358" s="25">
        <v>1</v>
      </c>
      <c r="D358" s="24" t="s">
        <v>19</v>
      </c>
      <c r="E358" s="26"/>
      <c r="F358" s="26">
        <f t="shared" si="52"/>
        <v>0</v>
      </c>
      <c r="G358" s="27"/>
    </row>
    <row r="359" spans="1:7" s="23" customFormat="1" ht="17.399999999999999" customHeight="1">
      <c r="A359" s="24"/>
      <c r="B359" s="51"/>
      <c r="C359" s="25"/>
      <c r="D359" s="24"/>
      <c r="E359" s="26"/>
      <c r="F359" s="26"/>
      <c r="G359" s="27">
        <f>SUM(F351:F359)</f>
        <v>0</v>
      </c>
    </row>
    <row r="360" spans="1:7" s="23" customFormat="1" ht="17.399999999999999" customHeight="1">
      <c r="A360" s="29">
        <v>66</v>
      </c>
      <c r="B360" s="58" t="s">
        <v>141</v>
      </c>
      <c r="C360" s="25"/>
      <c r="D360" s="24"/>
      <c r="E360" s="26"/>
      <c r="F360" s="26"/>
      <c r="G360" s="27"/>
    </row>
    <row r="361" spans="1:7" s="23" customFormat="1" ht="17.399999999999999" customHeight="1">
      <c r="A361" s="24">
        <f>A360+0.01</f>
        <v>66.010000000000005</v>
      </c>
      <c r="B361" s="51" t="s">
        <v>277</v>
      </c>
      <c r="C361" s="25">
        <v>4</v>
      </c>
      <c r="D361" s="24" t="s">
        <v>135</v>
      </c>
      <c r="E361" s="26"/>
      <c r="F361" s="26">
        <f t="shared" ref="F361:F364" si="54">C361*E361</f>
        <v>0</v>
      </c>
      <c r="G361" s="27"/>
    </row>
    <row r="362" spans="1:7" s="23" customFormat="1" ht="17.399999999999999" customHeight="1">
      <c r="A362" s="24">
        <f t="shared" ref="A362:A364" si="55">A361+0.01</f>
        <v>66.02</v>
      </c>
      <c r="B362" s="51" t="s">
        <v>27</v>
      </c>
      <c r="C362" s="25">
        <v>6</v>
      </c>
      <c r="D362" s="24" t="s">
        <v>135</v>
      </c>
      <c r="E362" s="26"/>
      <c r="F362" s="26">
        <f t="shared" si="54"/>
        <v>0</v>
      </c>
      <c r="G362" s="27"/>
    </row>
    <row r="363" spans="1:7" s="23" customFormat="1" ht="17.399999999999999" customHeight="1">
      <c r="A363" s="24">
        <f t="shared" si="55"/>
        <v>66.03</v>
      </c>
      <c r="B363" s="51" t="s">
        <v>137</v>
      </c>
      <c r="C363" s="25">
        <v>6</v>
      </c>
      <c r="D363" s="24" t="s">
        <v>135</v>
      </c>
      <c r="E363" s="26"/>
      <c r="F363" s="26">
        <f t="shared" si="54"/>
        <v>0</v>
      </c>
      <c r="G363" s="27"/>
    </row>
    <row r="364" spans="1:7" s="23" customFormat="1" ht="17.399999999999999" customHeight="1">
      <c r="A364" s="24">
        <f t="shared" si="55"/>
        <v>66.040000000000006</v>
      </c>
      <c r="B364" s="51" t="s">
        <v>142</v>
      </c>
      <c r="C364" s="25">
        <v>1</v>
      </c>
      <c r="D364" s="24" t="s">
        <v>19</v>
      </c>
      <c r="E364" s="26"/>
      <c r="F364" s="26">
        <f t="shared" si="54"/>
        <v>0</v>
      </c>
      <c r="G364" s="27"/>
    </row>
    <row r="365" spans="1:7" s="23" customFormat="1" ht="17.399999999999999" customHeight="1">
      <c r="A365" s="24"/>
      <c r="B365" s="51"/>
      <c r="C365" s="25"/>
      <c r="D365" s="24"/>
      <c r="E365" s="26"/>
      <c r="F365" s="26"/>
      <c r="G365" s="27">
        <f>SUM(F360:F365)</f>
        <v>0</v>
      </c>
    </row>
    <row r="366" spans="1:7" s="23" customFormat="1" ht="17.399999999999999" customHeight="1">
      <c r="A366" s="29">
        <v>67</v>
      </c>
      <c r="B366" s="58" t="s">
        <v>143</v>
      </c>
      <c r="C366" s="25"/>
      <c r="D366" s="24"/>
      <c r="E366" s="26"/>
      <c r="F366" s="26"/>
      <c r="G366" s="27"/>
    </row>
    <row r="367" spans="1:7" s="23" customFormat="1" ht="17.399999999999999" customHeight="1">
      <c r="A367" s="24">
        <f>A366+0.01</f>
        <v>67.010000000000005</v>
      </c>
      <c r="B367" s="51" t="s">
        <v>276</v>
      </c>
      <c r="C367" s="25">
        <v>25</v>
      </c>
      <c r="D367" s="24" t="s">
        <v>135</v>
      </c>
      <c r="E367" s="26"/>
      <c r="F367" s="26">
        <f t="shared" ref="F367:F371" si="56">C367*E367</f>
        <v>0</v>
      </c>
      <c r="G367" s="27"/>
    </row>
    <row r="368" spans="1:7" s="23" customFormat="1" ht="17.399999999999999" customHeight="1">
      <c r="A368" s="24">
        <f t="shared" ref="A368:A371" si="57">A367+0.01</f>
        <v>67.02</v>
      </c>
      <c r="B368" s="51" t="s">
        <v>136</v>
      </c>
      <c r="C368" s="25">
        <v>5</v>
      </c>
      <c r="D368" s="24" t="s">
        <v>135</v>
      </c>
      <c r="E368" s="26"/>
      <c r="F368" s="26">
        <f t="shared" si="56"/>
        <v>0</v>
      </c>
      <c r="G368" s="27"/>
    </row>
    <row r="369" spans="1:7" s="23" customFormat="1" ht="17.399999999999999" customHeight="1">
      <c r="A369" s="24">
        <f t="shared" si="57"/>
        <v>67.03</v>
      </c>
      <c r="B369" s="51" t="s">
        <v>144</v>
      </c>
      <c r="C369" s="25">
        <v>5</v>
      </c>
      <c r="D369" s="24" t="s">
        <v>135</v>
      </c>
      <c r="E369" s="26"/>
      <c r="F369" s="26">
        <f t="shared" si="56"/>
        <v>0</v>
      </c>
      <c r="G369" s="27"/>
    </row>
    <row r="370" spans="1:7" s="23" customFormat="1" ht="17.399999999999999" customHeight="1">
      <c r="A370" s="24">
        <f t="shared" si="57"/>
        <v>67.040000000000006</v>
      </c>
      <c r="B370" s="51" t="s">
        <v>139</v>
      </c>
      <c r="C370" s="25">
        <v>5</v>
      </c>
      <c r="D370" s="24" t="s">
        <v>135</v>
      </c>
      <c r="E370" s="26"/>
      <c r="F370" s="26">
        <f t="shared" si="56"/>
        <v>0</v>
      </c>
      <c r="G370" s="27"/>
    </row>
    <row r="371" spans="1:7" s="23" customFormat="1" ht="17.399999999999999" customHeight="1">
      <c r="A371" s="24">
        <f t="shared" si="57"/>
        <v>67.05</v>
      </c>
      <c r="B371" s="51" t="s">
        <v>145</v>
      </c>
      <c r="C371" s="25">
        <v>1</v>
      </c>
      <c r="D371" s="24" t="s">
        <v>19</v>
      </c>
      <c r="E371" s="26"/>
      <c r="F371" s="26">
        <f t="shared" si="56"/>
        <v>0</v>
      </c>
      <c r="G371" s="27"/>
    </row>
    <row r="372" spans="1:7" s="23" customFormat="1" ht="17.399999999999999" customHeight="1">
      <c r="A372" s="24"/>
      <c r="B372" s="51"/>
      <c r="C372" s="25"/>
      <c r="D372" s="24"/>
      <c r="E372" s="26"/>
      <c r="F372" s="26"/>
      <c r="G372" s="27">
        <f>SUM(F366:F372)</f>
        <v>0</v>
      </c>
    </row>
    <row r="373" spans="1:7" s="23" customFormat="1" ht="17.399999999999999" customHeight="1">
      <c r="A373" s="29">
        <v>68</v>
      </c>
      <c r="B373" s="58" t="s">
        <v>146</v>
      </c>
      <c r="C373" s="25"/>
      <c r="D373" s="24"/>
      <c r="E373" s="26"/>
      <c r="F373" s="26"/>
      <c r="G373" s="27"/>
    </row>
    <row r="374" spans="1:7" s="23" customFormat="1" ht="31.8" customHeight="1">
      <c r="A374" s="24">
        <f t="shared" ref="A374:A379" si="58">A373+0.01</f>
        <v>68.010000000000005</v>
      </c>
      <c r="B374" s="51" t="s">
        <v>278</v>
      </c>
      <c r="C374" s="25">
        <v>10</v>
      </c>
      <c r="D374" s="24" t="s">
        <v>135</v>
      </c>
      <c r="E374" s="26"/>
      <c r="F374" s="26">
        <f t="shared" ref="F374:F379" si="59">C374*E374</f>
        <v>0</v>
      </c>
      <c r="G374" s="27"/>
    </row>
    <row r="375" spans="1:7" s="23" customFormat="1" ht="32.4" customHeight="1">
      <c r="A375" s="24">
        <f t="shared" si="58"/>
        <v>68.02</v>
      </c>
      <c r="B375" s="51" t="s">
        <v>147</v>
      </c>
      <c r="C375" s="25">
        <v>10</v>
      </c>
      <c r="D375" s="24" t="s">
        <v>135</v>
      </c>
      <c r="E375" s="26"/>
      <c r="F375" s="26">
        <f t="shared" si="59"/>
        <v>0</v>
      </c>
      <c r="G375" s="27"/>
    </row>
    <row r="376" spans="1:7" s="23" customFormat="1" ht="30.6" customHeight="1">
      <c r="A376" s="24">
        <f t="shared" si="58"/>
        <v>68.03</v>
      </c>
      <c r="B376" s="51" t="s">
        <v>279</v>
      </c>
      <c r="C376" s="25">
        <v>10</v>
      </c>
      <c r="D376" s="24" t="s">
        <v>135</v>
      </c>
      <c r="E376" s="26"/>
      <c r="F376" s="26">
        <f t="shared" si="59"/>
        <v>0</v>
      </c>
      <c r="G376" s="27"/>
    </row>
    <row r="377" spans="1:7" s="23" customFormat="1" ht="17.399999999999999" customHeight="1">
      <c r="A377" s="24">
        <f t="shared" si="58"/>
        <v>68.040000000000006</v>
      </c>
      <c r="B377" s="51" t="s">
        <v>148</v>
      </c>
      <c r="C377" s="25">
        <v>1</v>
      </c>
      <c r="D377" s="24" t="s">
        <v>19</v>
      </c>
      <c r="E377" s="26"/>
      <c r="F377" s="26">
        <f t="shared" si="59"/>
        <v>0</v>
      </c>
      <c r="G377" s="27"/>
    </row>
    <row r="378" spans="1:7" s="23" customFormat="1" ht="17.399999999999999" customHeight="1">
      <c r="A378" s="24">
        <f t="shared" si="58"/>
        <v>68.05</v>
      </c>
      <c r="B378" s="51" t="s">
        <v>149</v>
      </c>
      <c r="C378" s="25">
        <v>1</v>
      </c>
      <c r="D378" s="24" t="s">
        <v>19</v>
      </c>
      <c r="E378" s="26"/>
      <c r="F378" s="26">
        <f t="shared" si="59"/>
        <v>0</v>
      </c>
      <c r="G378" s="27"/>
    </row>
    <row r="379" spans="1:7" s="23" customFormat="1" ht="17.399999999999999" customHeight="1">
      <c r="A379" s="24">
        <f t="shared" si="58"/>
        <v>68.06</v>
      </c>
      <c r="B379" s="51" t="s">
        <v>150</v>
      </c>
      <c r="C379" s="25">
        <v>10</v>
      </c>
      <c r="D379" s="24" t="s">
        <v>135</v>
      </c>
      <c r="E379" s="26"/>
      <c r="F379" s="26">
        <f t="shared" si="59"/>
        <v>0</v>
      </c>
      <c r="G379" s="27"/>
    </row>
    <row r="380" spans="1:7" s="23" customFormat="1" ht="17.399999999999999" customHeight="1">
      <c r="A380" s="24"/>
      <c r="B380" s="51"/>
      <c r="C380" s="25"/>
      <c r="D380" s="24"/>
      <c r="E380" s="26"/>
      <c r="F380" s="26"/>
      <c r="G380" s="27">
        <f>SUM(F373:F380)</f>
        <v>0</v>
      </c>
    </row>
    <row r="381" spans="1:7" s="71" customFormat="1" ht="16.8" customHeight="1">
      <c r="A381" s="65"/>
      <c r="B381" s="87" t="s">
        <v>30</v>
      </c>
      <c r="C381" s="88"/>
      <c r="D381" s="88"/>
      <c r="E381" s="88"/>
      <c r="F381" s="89"/>
      <c r="G381" s="70">
        <f>SUM(G12:G380)</f>
        <v>0</v>
      </c>
    </row>
    <row r="382" spans="1:7" s="34" customFormat="1" ht="12">
      <c r="A382" s="35"/>
      <c r="B382" s="36" t="s">
        <v>31</v>
      </c>
      <c r="C382" s="37"/>
      <c r="D382" s="38"/>
      <c r="E382" s="52"/>
      <c r="F382" s="54"/>
      <c r="G382" s="53"/>
    </row>
    <row r="383" spans="1:7" s="34" customFormat="1" ht="12">
      <c r="A383" s="30"/>
      <c r="B383" s="39" t="s">
        <v>32</v>
      </c>
      <c r="C383" s="40">
        <v>0.1</v>
      </c>
      <c r="D383" s="41"/>
      <c r="E383" s="55"/>
      <c r="F383" s="56">
        <f t="shared" ref="F383:F388" si="60">ROUND(C383*$G$381,2)</f>
        <v>0</v>
      </c>
      <c r="G383" s="53"/>
    </row>
    <row r="384" spans="1:7" s="34" customFormat="1" ht="12">
      <c r="A384" s="30"/>
      <c r="B384" s="33" t="s">
        <v>33</v>
      </c>
      <c r="C384" s="42">
        <v>0.03</v>
      </c>
      <c r="D384" s="43"/>
      <c r="E384" s="52"/>
      <c r="F384" s="56">
        <f t="shared" si="60"/>
        <v>0</v>
      </c>
      <c r="G384" s="53"/>
    </row>
    <row r="385" spans="1:7" s="34" customFormat="1" ht="12">
      <c r="A385" s="30"/>
      <c r="B385" s="33" t="s">
        <v>42</v>
      </c>
      <c r="C385" s="42">
        <v>0.01</v>
      </c>
      <c r="D385" s="43"/>
      <c r="E385" s="52"/>
      <c r="F385" s="56">
        <f t="shared" si="60"/>
        <v>0</v>
      </c>
      <c r="G385" s="53"/>
    </row>
    <row r="386" spans="1:7" s="34" customFormat="1" ht="12">
      <c r="A386" s="30"/>
      <c r="B386" s="33" t="s">
        <v>34</v>
      </c>
      <c r="C386" s="42">
        <v>4.4999999999999998E-2</v>
      </c>
      <c r="D386" s="43"/>
      <c r="E386" s="52"/>
      <c r="F386" s="56">
        <f t="shared" si="60"/>
        <v>0</v>
      </c>
      <c r="G386" s="53"/>
    </row>
    <row r="387" spans="1:7" s="34" customFormat="1" ht="12">
      <c r="A387" s="30"/>
      <c r="B387" s="33" t="s">
        <v>35</v>
      </c>
      <c r="C387" s="42">
        <v>0.05</v>
      </c>
      <c r="D387" s="43"/>
      <c r="E387" s="52"/>
      <c r="F387" s="56">
        <f t="shared" si="60"/>
        <v>0</v>
      </c>
      <c r="G387" s="53"/>
    </row>
    <row r="388" spans="1:7" s="34" customFormat="1" ht="12">
      <c r="A388" s="30"/>
      <c r="B388" s="33" t="s">
        <v>36</v>
      </c>
      <c r="C388" s="42">
        <v>0.05</v>
      </c>
      <c r="D388" s="43"/>
      <c r="E388" s="52"/>
      <c r="F388" s="56">
        <f t="shared" si="60"/>
        <v>0</v>
      </c>
      <c r="G388" s="53"/>
    </row>
    <row r="389" spans="1:7" s="34" customFormat="1" ht="12">
      <c r="A389" s="30"/>
      <c r="B389" s="33" t="s">
        <v>37</v>
      </c>
      <c r="C389" s="42">
        <v>0.18</v>
      </c>
      <c r="D389" s="43"/>
      <c r="E389" s="52"/>
      <c r="F389" s="56">
        <f>ROUND(C389*$F$383,2)</f>
        <v>0</v>
      </c>
      <c r="G389" s="53"/>
    </row>
    <row r="390" spans="1:7" s="34" customFormat="1" ht="12">
      <c r="A390" s="30"/>
      <c r="B390" s="33" t="s">
        <v>28</v>
      </c>
      <c r="C390" s="42">
        <v>0.03</v>
      </c>
      <c r="D390" s="43"/>
      <c r="E390" s="52"/>
      <c r="F390" s="56">
        <f>ROUND(C390*$G$381,2)</f>
        <v>0</v>
      </c>
      <c r="G390" s="53"/>
    </row>
    <row r="391" spans="1:7" s="34" customFormat="1" ht="12">
      <c r="A391" s="30"/>
      <c r="B391" s="33" t="s">
        <v>38</v>
      </c>
      <c r="C391" s="42">
        <v>1E-3</v>
      </c>
      <c r="D391" s="43"/>
      <c r="E391" s="52"/>
      <c r="F391" s="56">
        <f>ROUND(C391*$G$381,2)</f>
        <v>0</v>
      </c>
      <c r="G391" s="53"/>
    </row>
    <row r="392" spans="1:7" s="71" customFormat="1" ht="16.2" customHeight="1">
      <c r="A392" s="65"/>
      <c r="B392" s="87" t="s">
        <v>31</v>
      </c>
      <c r="C392" s="88"/>
      <c r="D392" s="88"/>
      <c r="E392" s="88"/>
      <c r="F392" s="89"/>
      <c r="G392" s="70">
        <f>SUM(F382:F392)</f>
        <v>0</v>
      </c>
    </row>
    <row r="393" spans="1:7" s="34" customFormat="1" ht="5.25" customHeight="1">
      <c r="A393" s="31"/>
      <c r="B393" s="44"/>
      <c r="C393" s="45"/>
      <c r="D393" s="46"/>
      <c r="E393" s="28"/>
      <c r="F393" s="47"/>
      <c r="G393" s="53"/>
    </row>
    <row r="394" spans="1:7" s="71" customFormat="1" ht="16.8" customHeight="1">
      <c r="A394" s="85"/>
      <c r="B394" s="87" t="s">
        <v>39</v>
      </c>
      <c r="C394" s="88"/>
      <c r="D394" s="88"/>
      <c r="E394" s="88"/>
      <c r="F394" s="89"/>
      <c r="G394" s="86">
        <f>G381+G392</f>
        <v>0</v>
      </c>
    </row>
    <row r="395" spans="1:7" s="81" customFormat="1" ht="6" customHeight="1">
      <c r="A395" s="76"/>
      <c r="B395" s="77"/>
      <c r="C395" s="78"/>
      <c r="D395" s="79"/>
      <c r="E395" s="80"/>
      <c r="F395" s="80"/>
      <c r="G395" s="80"/>
    </row>
    <row r="396" spans="1:7" s="81" customFormat="1" ht="17.399999999999999">
      <c r="A396" s="82"/>
      <c r="B396" s="13" t="s">
        <v>40</v>
      </c>
      <c r="C396" s="50"/>
      <c r="D396" s="14"/>
      <c r="E396" s="16"/>
      <c r="F396" s="17"/>
      <c r="G396" s="83"/>
    </row>
    <row r="397" spans="1:7" s="81" customFormat="1" ht="13.5" customHeight="1">
      <c r="A397" s="84">
        <v>1</v>
      </c>
      <c r="B397" s="15" t="s">
        <v>47</v>
      </c>
      <c r="C397" s="15"/>
      <c r="D397" s="15"/>
      <c r="E397" s="15"/>
      <c r="F397" s="15"/>
      <c r="G397" s="15"/>
    </row>
    <row r="398" spans="1:7" s="81" customFormat="1" ht="13.5" customHeight="1">
      <c r="A398" s="84">
        <f>+A397+1</f>
        <v>2</v>
      </c>
      <c r="B398" s="15" t="s">
        <v>155</v>
      </c>
      <c r="C398" s="15"/>
      <c r="D398" s="15"/>
      <c r="E398" s="15"/>
      <c r="F398" s="15"/>
      <c r="G398" s="15"/>
    </row>
    <row r="399" spans="1:7" s="81" customFormat="1" ht="13.5" customHeight="1">
      <c r="A399" s="84">
        <f t="shared" ref="A399:A403" si="61">+A398+1</f>
        <v>3</v>
      </c>
      <c r="B399" s="15" t="s">
        <v>280</v>
      </c>
      <c r="C399" s="15"/>
      <c r="D399" s="15"/>
      <c r="E399" s="15"/>
      <c r="F399" s="15"/>
      <c r="G399" s="15"/>
    </row>
    <row r="400" spans="1:7" s="81" customFormat="1" ht="13.5" customHeight="1">
      <c r="A400" s="84">
        <f t="shared" si="61"/>
        <v>4</v>
      </c>
      <c r="B400" s="15" t="s">
        <v>156</v>
      </c>
      <c r="C400" s="15"/>
      <c r="D400" s="15"/>
      <c r="E400" s="15"/>
      <c r="F400" s="15"/>
      <c r="G400" s="15"/>
    </row>
    <row r="401" spans="1:7" s="81" customFormat="1" ht="13.5" customHeight="1">
      <c r="A401" s="84">
        <f t="shared" si="61"/>
        <v>5</v>
      </c>
      <c r="B401" s="15" t="s">
        <v>48</v>
      </c>
      <c r="C401" s="15"/>
      <c r="D401" s="15"/>
      <c r="E401" s="15"/>
      <c r="F401" s="15"/>
      <c r="G401" s="15"/>
    </row>
    <row r="402" spans="1:7" s="81" customFormat="1" ht="13.5" customHeight="1">
      <c r="A402" s="84">
        <f t="shared" si="61"/>
        <v>6</v>
      </c>
      <c r="B402" s="15" t="s">
        <v>53</v>
      </c>
      <c r="C402" s="15"/>
      <c r="D402" s="15"/>
      <c r="E402" s="15"/>
      <c r="F402" s="15"/>
      <c r="G402" s="15"/>
    </row>
    <row r="403" spans="1:7" s="81" customFormat="1" ht="13.5" customHeight="1">
      <c r="A403" s="84">
        <f t="shared" si="61"/>
        <v>7</v>
      </c>
      <c r="B403" s="15" t="s">
        <v>49</v>
      </c>
      <c r="C403" s="15"/>
      <c r="D403" s="15"/>
      <c r="E403" s="15"/>
      <c r="F403" s="15"/>
      <c r="G403" s="15"/>
    </row>
    <row r="404" spans="1:7" s="81" customFormat="1" ht="10.5" customHeight="1">
      <c r="A404" s="84"/>
      <c r="B404" s="15"/>
      <c r="C404" s="15"/>
      <c r="D404" s="15"/>
      <c r="E404" s="15"/>
      <c r="F404" s="15"/>
      <c r="G404" s="50"/>
    </row>
    <row r="405" spans="1:7" s="81" customFormat="1" ht="10.5" customHeight="1">
      <c r="A405" s="84"/>
      <c r="B405" s="15"/>
      <c r="C405" s="15"/>
      <c r="D405" s="15"/>
      <c r="E405" s="15"/>
      <c r="F405" s="15"/>
      <c r="G405" s="50"/>
    </row>
    <row r="406" spans="1:7" s="81" customFormat="1" ht="10.5" customHeight="1">
      <c r="A406" s="84"/>
      <c r="B406" s="15"/>
      <c r="C406" s="15"/>
      <c r="D406" s="15"/>
      <c r="E406" s="15"/>
      <c r="F406" s="15"/>
      <c r="G406" s="50"/>
    </row>
    <row r="407" spans="1:7" s="81" customFormat="1" ht="10.5" customHeight="1">
      <c r="A407" s="84"/>
      <c r="B407" s="15"/>
      <c r="C407" s="15"/>
      <c r="D407" s="15"/>
      <c r="E407" s="15"/>
      <c r="F407" s="15"/>
      <c r="G407" s="50"/>
    </row>
    <row r="408" spans="1:7" s="81" customFormat="1" ht="10.5" customHeight="1">
      <c r="A408" s="84"/>
      <c r="B408" s="15"/>
      <c r="C408" s="15"/>
      <c r="D408" s="15"/>
      <c r="E408" s="15"/>
      <c r="F408" s="15"/>
      <c r="G408" s="50"/>
    </row>
    <row r="409" spans="1:7" s="81" customFormat="1" ht="10.5" customHeight="1">
      <c r="A409" s="84"/>
      <c r="B409" s="15"/>
      <c r="C409" s="15"/>
      <c r="D409" s="15"/>
      <c r="E409" s="15"/>
      <c r="F409" s="15"/>
      <c r="G409" s="50"/>
    </row>
    <row r="410" spans="1:7" s="81" customFormat="1" ht="10.5" customHeight="1">
      <c r="A410" s="84"/>
      <c r="B410" s="15"/>
      <c r="C410" s="15"/>
      <c r="D410" s="15"/>
      <c r="E410" s="15"/>
      <c r="F410" s="15"/>
      <c r="G410" s="50"/>
    </row>
    <row r="411" spans="1:7" s="81" customFormat="1" ht="10.5" customHeight="1">
      <c r="A411" s="84"/>
      <c r="B411" s="15"/>
      <c r="C411" s="15"/>
      <c r="D411" s="15"/>
      <c r="E411" s="15"/>
      <c r="F411" s="15"/>
      <c r="G411" s="50"/>
    </row>
    <row r="412" spans="1:7" s="81" customFormat="1" ht="10.5" customHeight="1">
      <c r="A412" s="84"/>
      <c r="B412" s="15"/>
      <c r="C412" s="15"/>
      <c r="D412" s="15"/>
      <c r="E412" s="15"/>
      <c r="F412" s="15"/>
      <c r="G412" s="50"/>
    </row>
    <row r="413" spans="1:7" s="81" customFormat="1" ht="10.5" customHeight="1">
      <c r="A413" s="84"/>
      <c r="B413" s="15"/>
      <c r="C413" s="15"/>
      <c r="D413" s="15"/>
      <c r="E413" s="15"/>
      <c r="F413" s="15"/>
      <c r="G413" s="50"/>
    </row>
    <row r="414" spans="1:7" s="81" customFormat="1" ht="10.5" customHeight="1">
      <c r="A414" s="84"/>
      <c r="B414" s="15"/>
      <c r="C414" s="15"/>
      <c r="D414" s="15"/>
      <c r="E414" s="15"/>
      <c r="F414" s="15"/>
      <c r="G414" s="50"/>
    </row>
    <row r="415" spans="1:7" s="81" customFormat="1" ht="10.199999999999999" customHeight="1">
      <c r="A415" s="84"/>
      <c r="B415" s="15"/>
      <c r="C415" s="15"/>
      <c r="D415" s="15"/>
      <c r="E415" s="15"/>
      <c r="F415" s="15"/>
      <c r="G415" s="50"/>
    </row>
    <row r="416" spans="1:7" s="81" customFormat="1" ht="10.5" customHeight="1">
      <c r="A416" s="84"/>
      <c r="B416" s="15"/>
      <c r="C416" s="15"/>
      <c r="D416" s="15"/>
      <c r="E416" s="15"/>
      <c r="F416" s="15"/>
      <c r="G416" s="50"/>
    </row>
  </sheetData>
  <mergeCells count="6">
    <mergeCell ref="B381:F381"/>
    <mergeCell ref="B394:F394"/>
    <mergeCell ref="B392:F392"/>
    <mergeCell ref="A7:G7"/>
    <mergeCell ref="A8:G8"/>
    <mergeCell ref="A10:G10"/>
  </mergeCells>
  <printOptions horizontalCentered="1"/>
  <pageMargins left="0.23622047244094491" right="0.23622047244094491" top="0.55118110236220474" bottom="0.74803149606299213" header="0.31496062992125984" footer="0.31496062992125984"/>
  <pageSetup scale="58" fitToHeight="4" orientation="portrait" r:id="rId1"/>
  <headerFooter>
    <oddFooter>&amp;R&amp;"Arial Narrow,Normal"&amp;8Pág. &amp;P/&amp;N</oddFooter>
  </headerFooter>
  <rowBreaks count="1" manualBreakCount="1">
    <brk id="25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PARTIDAS ACT</vt:lpstr>
      <vt:lpstr>'LISTADO PARTIDAS ACT'!Área_de_impresión</vt:lpstr>
      <vt:lpstr>'LISTADO PARTIDAS ACT'!Títulos_a_imprimir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DELL</cp:lastModifiedBy>
  <cp:lastPrinted>2021-07-29T19:43:32Z</cp:lastPrinted>
  <dcterms:created xsi:type="dcterms:W3CDTF">2015-11-19T16:01:51Z</dcterms:created>
  <dcterms:modified xsi:type="dcterms:W3CDTF">2021-07-29T19:43:37Z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